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TS3210DD78\share\★事務共有(R４～）\■市民スポーツ大会(含む春・秋 領収証、振込)\■R7スポーツ大会\R7要項\【マスター】R7市民スポーツ大会 提供用\更新済み\"/>
    </mc:Choice>
  </mc:AlternateContent>
  <xr:revisionPtr revIDLastSave="0" documentId="13_ncr:1_{60F517B4-35A2-4615-830A-FB817A6FAE9F}" xr6:coauthVersionLast="47" xr6:coauthVersionMax="47" xr10:uidLastSave="{00000000-0000-0000-0000-000000000000}"/>
  <bookViews>
    <workbookView xWindow="-120" yWindow="-120" windowWidth="20730" windowHeight="11040" tabRatio="881" firstSheet="1" activeTab="2" xr2:uid="{00000000-000D-0000-FFFF-FFFF00000000}"/>
  </bookViews>
  <sheets>
    <sheet name="11水泳プログラム順「呼び出し用」" sheetId="92" state="hidden" r:id="rId1"/>
    <sheet name="済 16バスケットボール " sheetId="67" r:id="rId2"/>
    <sheet name="済 16バスケットボール申込書" sheetId="45" r:id="rId3"/>
  </sheets>
  <definedNames>
    <definedName name="_1_2015春泳競技順">#REF!</definedName>
    <definedName name="_xlnm._FilterDatabase" localSheetId="0" hidden="1">'11水泳プログラム順「呼び出し用」'!$A$1:$K$88</definedName>
    <definedName name="_xlnm.Print_Area" localSheetId="2">'済 16バスケットボール申込書'!$A$1:$N$40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92" l="1"/>
  <c r="G111" i="92"/>
  <c r="G109" i="92"/>
  <c r="G110" i="92"/>
  <c r="G108" i="92"/>
  <c r="G102" i="92"/>
  <c r="G106" i="92"/>
  <c r="G104" i="92"/>
  <c r="G105" i="92"/>
  <c r="G103" i="92"/>
  <c r="G96" i="92"/>
  <c r="G101" i="92"/>
  <c r="G100" i="92"/>
  <c r="G99" i="92"/>
  <c r="G98" i="92"/>
  <c r="G97" i="92"/>
  <c r="G90" i="92"/>
  <c r="G95" i="92"/>
  <c r="G92" i="92"/>
  <c r="G93" i="92"/>
  <c r="G94" i="92"/>
  <c r="G91" i="92"/>
  <c r="G84" i="92"/>
  <c r="G89" i="92"/>
  <c r="G86" i="92"/>
  <c r="G87" i="92"/>
  <c r="G88" i="92"/>
  <c r="G85" i="92"/>
  <c r="G78" i="92"/>
  <c r="G83" i="92"/>
  <c r="G80" i="92"/>
  <c r="G81" i="92"/>
  <c r="G82" i="92"/>
  <c r="G79" i="92"/>
  <c r="G73" i="92"/>
  <c r="G77" i="92"/>
  <c r="G75" i="92"/>
  <c r="G76" i="92"/>
  <c r="G74" i="92"/>
  <c r="G68" i="92"/>
  <c r="G72" i="92"/>
  <c r="G70" i="92"/>
  <c r="G71" i="92"/>
  <c r="G69" i="92"/>
  <c r="G63" i="92"/>
  <c r="G67" i="92"/>
  <c r="G65" i="92"/>
  <c r="G66" i="92"/>
  <c r="G64" i="92"/>
  <c r="G58" i="92"/>
  <c r="G62" i="92"/>
  <c r="G60" i="92"/>
  <c r="G61" i="92"/>
  <c r="G59" i="92"/>
  <c r="G56" i="92"/>
  <c r="G57" i="92"/>
  <c r="G54" i="92"/>
  <c r="G55" i="92"/>
  <c r="G52" i="92"/>
  <c r="G53" i="92"/>
  <c r="G50" i="92"/>
  <c r="G51" i="92"/>
  <c r="G41" i="92"/>
  <c r="G42" i="92"/>
  <c r="G43" i="92"/>
  <c r="G44" i="92"/>
  <c r="G45" i="92"/>
  <c r="G46" i="92"/>
  <c r="G47" i="92"/>
  <c r="G40" i="92"/>
  <c r="G36" i="92"/>
  <c r="G39" i="92"/>
  <c r="G38" i="92"/>
  <c r="G37" i="92"/>
  <c r="G32" i="92"/>
  <c r="G35" i="92"/>
  <c r="G34" i="92"/>
  <c r="G33" i="92"/>
  <c r="G20" i="92"/>
  <c r="G21" i="92"/>
  <c r="G22" i="92"/>
  <c r="G23" i="92"/>
  <c r="G24" i="92"/>
  <c r="G25" i="92"/>
  <c r="G26" i="92"/>
  <c r="G27" i="92"/>
  <c r="G28" i="92"/>
  <c r="G29" i="92"/>
  <c r="G30" i="92"/>
  <c r="G31" i="92"/>
  <c r="G19" i="92"/>
  <c r="G3" i="92"/>
  <c r="G4" i="92"/>
  <c r="G5" i="92"/>
  <c r="G6" i="92"/>
  <c r="G7" i="92"/>
  <c r="G8" i="92"/>
  <c r="G9" i="92"/>
  <c r="G10" i="92"/>
  <c r="G11" i="92"/>
  <c r="G12" i="92"/>
  <c r="G13" i="92"/>
  <c r="G14" i="92"/>
  <c r="G15" i="92"/>
  <c r="G16" i="92"/>
  <c r="G17" i="92"/>
  <c r="G2" i="92"/>
  <c r="G18" i="92"/>
  <c r="G48" i="92"/>
  <c r="G49" i="92"/>
  <c r="J3" i="92"/>
  <c r="J4" i="92"/>
  <c r="J5" i="92"/>
  <c r="J6" i="92"/>
  <c r="J7" i="92"/>
  <c r="J8" i="92"/>
  <c r="J9" i="92"/>
  <c r="J10" i="92"/>
  <c r="J11" i="92"/>
  <c r="J12" i="92"/>
  <c r="J13" i="92"/>
  <c r="J14" i="92"/>
  <c r="J15" i="92"/>
  <c r="J16" i="92"/>
  <c r="J17" i="92"/>
  <c r="J18" i="92"/>
  <c r="J19" i="92"/>
  <c r="J20" i="92"/>
  <c r="J21" i="92"/>
  <c r="J22" i="92"/>
  <c r="J23" i="92"/>
  <c r="J24" i="92"/>
  <c r="J25" i="92"/>
  <c r="J26" i="92"/>
  <c r="J27" i="92"/>
  <c r="J28" i="92"/>
  <c r="J29" i="92"/>
  <c r="J30" i="92"/>
  <c r="J31" i="92"/>
  <c r="J33" i="92"/>
  <c r="J34" i="92"/>
  <c r="J35" i="92"/>
  <c r="J32" i="92"/>
  <c r="J37" i="92"/>
  <c r="J38" i="92"/>
  <c r="J39" i="92"/>
  <c r="J36" i="92"/>
  <c r="J40" i="92"/>
  <c r="J41" i="92"/>
  <c r="J42" i="92"/>
  <c r="J43" i="92"/>
  <c r="J44" i="92"/>
  <c r="J45" i="92"/>
  <c r="J46" i="92"/>
  <c r="J47" i="92"/>
  <c r="J48" i="92"/>
  <c r="J49" i="92"/>
  <c r="J51" i="92"/>
  <c r="J50" i="92"/>
  <c r="J53" i="92"/>
  <c r="J52" i="92"/>
  <c r="J55" i="92"/>
  <c r="J54" i="92"/>
  <c r="J57" i="92"/>
  <c r="J56" i="92"/>
  <c r="J59" i="92"/>
  <c r="J60" i="92"/>
  <c r="J61" i="92"/>
  <c r="J62" i="92"/>
  <c r="J58" i="92"/>
  <c r="J64" i="92"/>
  <c r="J65" i="92"/>
  <c r="J66" i="92"/>
  <c r="J67" i="92"/>
  <c r="J63" i="92"/>
  <c r="J69" i="92"/>
  <c r="J70" i="92"/>
  <c r="J71" i="92"/>
  <c r="J72" i="92"/>
  <c r="J68" i="92"/>
  <c r="J74" i="92"/>
  <c r="J75" i="92"/>
  <c r="J76" i="92"/>
  <c r="J77" i="92"/>
  <c r="J73" i="92"/>
  <c r="J79" i="92"/>
  <c r="J80" i="92"/>
  <c r="J81" i="92"/>
  <c r="J82" i="92"/>
  <c r="J83" i="92"/>
  <c r="J78" i="92"/>
  <c r="J85" i="92"/>
  <c r="J86" i="92"/>
  <c r="J87" i="92"/>
  <c r="J88" i="92"/>
  <c r="J89" i="92"/>
  <c r="J84" i="92"/>
  <c r="J91" i="92"/>
  <c r="J92" i="92"/>
  <c r="J93" i="92"/>
  <c r="J94" i="92"/>
  <c r="J95" i="92"/>
  <c r="J90" i="92"/>
  <c r="J97" i="92"/>
  <c r="J98" i="92"/>
  <c r="J99" i="92"/>
  <c r="J100" i="92"/>
  <c r="J101" i="92"/>
  <c r="J96" i="92"/>
  <c r="J103" i="92"/>
  <c r="J104" i="92"/>
  <c r="J105" i="92"/>
  <c r="J106" i="92"/>
  <c r="J102" i="92"/>
  <c r="J108" i="92"/>
  <c r="J109" i="92"/>
  <c r="J110" i="92"/>
  <c r="J111" i="92"/>
  <c r="J107" i="92"/>
  <c r="I3" i="92"/>
  <c r="I4" i="92"/>
  <c r="I5" i="92"/>
  <c r="I6" i="92"/>
  <c r="I7" i="92"/>
  <c r="I8" i="92"/>
  <c r="I9" i="92"/>
  <c r="I10" i="92"/>
  <c r="I11" i="92"/>
  <c r="I12" i="92"/>
  <c r="I13" i="92"/>
  <c r="I14" i="92"/>
  <c r="I15" i="92"/>
  <c r="I16" i="92"/>
  <c r="I17" i="92"/>
  <c r="I18" i="92"/>
  <c r="I19" i="92"/>
  <c r="I20" i="92"/>
  <c r="I21" i="92"/>
  <c r="I22" i="92"/>
  <c r="I23" i="92"/>
  <c r="I24" i="92"/>
  <c r="I25" i="92"/>
  <c r="I26" i="92"/>
  <c r="I27" i="92"/>
  <c r="I28" i="92"/>
  <c r="I29" i="92"/>
  <c r="I30" i="92"/>
  <c r="I31" i="92"/>
  <c r="I33" i="92"/>
  <c r="I34" i="92"/>
  <c r="I35" i="92"/>
  <c r="I32" i="92"/>
  <c r="I37" i="92"/>
  <c r="I38" i="92"/>
  <c r="I39" i="92"/>
  <c r="I36" i="92"/>
  <c r="I40" i="92"/>
  <c r="I41" i="92"/>
  <c r="I42" i="92"/>
  <c r="I43" i="92"/>
  <c r="I44" i="92"/>
  <c r="I45" i="92"/>
  <c r="I46" i="92"/>
  <c r="I47" i="92"/>
  <c r="I48" i="92"/>
  <c r="I49" i="92"/>
  <c r="I51" i="92"/>
  <c r="I50" i="92"/>
  <c r="I53" i="92"/>
  <c r="I52" i="92"/>
  <c r="I55" i="92"/>
  <c r="I54" i="92"/>
  <c r="I57" i="92"/>
  <c r="I56" i="92"/>
  <c r="I59" i="92"/>
  <c r="I60" i="92"/>
  <c r="I61" i="92"/>
  <c r="I62" i="92"/>
  <c r="I58" i="92"/>
  <c r="I64" i="92"/>
  <c r="I65" i="92"/>
  <c r="I66" i="92"/>
  <c r="I67" i="92"/>
  <c r="I63" i="92"/>
  <c r="I69" i="92"/>
  <c r="I70" i="92"/>
  <c r="I71" i="92"/>
  <c r="I72" i="92"/>
  <c r="I68" i="92"/>
  <c r="I74" i="92"/>
  <c r="I75" i="92"/>
  <c r="I76" i="92"/>
  <c r="I77" i="92"/>
  <c r="I73" i="92"/>
  <c r="I79" i="92"/>
  <c r="I80" i="92"/>
  <c r="I81" i="92"/>
  <c r="I82" i="92"/>
  <c r="I83" i="92"/>
  <c r="I78" i="92"/>
  <c r="I85" i="92"/>
  <c r="I86" i="92"/>
  <c r="I87" i="92"/>
  <c r="I88" i="92"/>
  <c r="I89" i="92"/>
  <c r="I84" i="92"/>
  <c r="I91" i="92"/>
  <c r="I92" i="92"/>
  <c r="I93" i="92"/>
  <c r="I94" i="92"/>
  <c r="I95" i="92"/>
  <c r="I90" i="92"/>
  <c r="I97" i="92"/>
  <c r="I98" i="92"/>
  <c r="I99" i="92"/>
  <c r="I100" i="92"/>
  <c r="I101" i="92"/>
  <c r="I96" i="92"/>
  <c r="I103" i="92"/>
  <c r="I104" i="92"/>
  <c r="I105" i="92"/>
  <c r="I106" i="92"/>
  <c r="I102" i="92"/>
  <c r="I108" i="92"/>
  <c r="I109" i="92"/>
  <c r="I110" i="92"/>
  <c r="I111" i="92"/>
  <c r="I107" i="92"/>
  <c r="H3" i="92"/>
  <c r="H4" i="92"/>
  <c r="H5" i="92"/>
  <c r="H6" i="92"/>
  <c r="H7" i="92"/>
  <c r="H8" i="92"/>
  <c r="H9" i="92"/>
  <c r="H10" i="92"/>
  <c r="H11" i="92"/>
  <c r="H12" i="92"/>
  <c r="H13" i="92"/>
  <c r="H14" i="92"/>
  <c r="H15" i="92"/>
  <c r="H16" i="92"/>
  <c r="H17" i="92"/>
  <c r="H18" i="92"/>
  <c r="H19" i="92"/>
  <c r="H20" i="92"/>
  <c r="H21" i="92"/>
  <c r="H22" i="92"/>
  <c r="H23" i="92"/>
  <c r="H24" i="92"/>
  <c r="H25" i="92"/>
  <c r="H26" i="92"/>
  <c r="H27" i="92"/>
  <c r="H28" i="92"/>
  <c r="H29" i="92"/>
  <c r="H30" i="92"/>
  <c r="H31" i="92"/>
  <c r="H33" i="92"/>
  <c r="H34" i="92"/>
  <c r="H35" i="92"/>
  <c r="H32" i="92"/>
  <c r="H37" i="92"/>
  <c r="H38" i="92"/>
  <c r="H39" i="92"/>
  <c r="H36" i="92"/>
  <c r="H40" i="92"/>
  <c r="H41" i="92"/>
  <c r="H42" i="92"/>
  <c r="H43" i="92"/>
  <c r="H44" i="92"/>
  <c r="H45" i="92"/>
  <c r="H46" i="92"/>
  <c r="H47" i="92"/>
  <c r="H48" i="92"/>
  <c r="H49" i="92"/>
  <c r="H51" i="92"/>
  <c r="H50" i="92"/>
  <c r="H53" i="92"/>
  <c r="H52" i="92"/>
  <c r="H55" i="92"/>
  <c r="H54" i="92"/>
  <c r="H57" i="92"/>
  <c r="H56" i="92"/>
  <c r="H59" i="92"/>
  <c r="H60" i="92"/>
  <c r="H61" i="92"/>
  <c r="H62" i="92"/>
  <c r="H58" i="92"/>
  <c r="H64" i="92"/>
  <c r="H65" i="92"/>
  <c r="H66" i="92"/>
  <c r="H67" i="92"/>
  <c r="H63" i="92"/>
  <c r="H69" i="92"/>
  <c r="H70" i="92"/>
  <c r="H71" i="92"/>
  <c r="H72" i="92"/>
  <c r="H68" i="92"/>
  <c r="H74" i="92"/>
  <c r="H75" i="92"/>
  <c r="H76" i="92"/>
  <c r="H77" i="92"/>
  <c r="H73" i="92"/>
  <c r="H79" i="92"/>
  <c r="H80" i="92"/>
  <c r="H81" i="92"/>
  <c r="H82" i="92"/>
  <c r="H83" i="92"/>
  <c r="H78" i="92"/>
  <c r="H85" i="92"/>
  <c r="H86" i="92"/>
  <c r="H87" i="92"/>
  <c r="H88" i="92"/>
  <c r="H89" i="92"/>
  <c r="H84" i="92"/>
  <c r="H91" i="92"/>
  <c r="H92" i="92"/>
  <c r="H93" i="92"/>
  <c r="H94" i="92"/>
  <c r="H95" i="92"/>
  <c r="H90" i="92"/>
  <c r="H97" i="92"/>
  <c r="H98" i="92"/>
  <c r="H99" i="92"/>
  <c r="H100" i="92"/>
  <c r="H101" i="92"/>
  <c r="H96" i="92"/>
  <c r="H103" i="92"/>
  <c r="H104" i="92"/>
  <c r="H105" i="92"/>
  <c r="H106" i="92"/>
  <c r="H102" i="92"/>
  <c r="H108" i="92"/>
  <c r="H109" i="92"/>
  <c r="H110" i="92"/>
  <c r="H111" i="92"/>
  <c r="H107" i="92"/>
  <c r="K107" i="92" l="1"/>
  <c r="K99" i="92"/>
  <c r="K95" i="92"/>
  <c r="K111" i="92"/>
  <c r="K73" i="92"/>
  <c r="K88" i="92"/>
  <c r="K76" i="92"/>
  <c r="K96" i="92"/>
  <c r="K104" i="92"/>
  <c r="K103" i="92"/>
  <c r="K60" i="92"/>
  <c r="K11" i="92"/>
  <c r="K90" i="92"/>
  <c r="K68" i="92"/>
  <c r="K53" i="92"/>
  <c r="K28" i="92"/>
  <c r="K20" i="92"/>
  <c r="K12" i="92"/>
  <c r="K87" i="92"/>
  <c r="K102" i="92"/>
  <c r="K63" i="92"/>
  <c r="K75" i="92"/>
  <c r="K4" i="92"/>
  <c r="K48" i="92"/>
  <c r="K64" i="92"/>
  <c r="K54" i="92"/>
  <c r="K36" i="92"/>
  <c r="K27" i="92"/>
  <c r="K55" i="92"/>
  <c r="K24" i="92"/>
  <c r="K16" i="92"/>
  <c r="K8" i="92"/>
  <c r="K15" i="92"/>
  <c r="K7" i="92"/>
  <c r="K25" i="92"/>
  <c r="K100" i="92"/>
  <c r="K57" i="92"/>
  <c r="K47" i="92"/>
  <c r="K19" i="92"/>
  <c r="K3" i="92"/>
  <c r="K59" i="92"/>
  <c r="K82" i="92"/>
  <c r="K86" i="92"/>
  <c r="K98" i="92"/>
  <c r="K105" i="92"/>
  <c r="K89" i="92"/>
  <c r="K58" i="92"/>
  <c r="K65" i="92"/>
  <c r="K79" i="92"/>
  <c r="K91" i="92"/>
  <c r="K108" i="92"/>
  <c r="K83" i="92"/>
  <c r="K93" i="92"/>
  <c r="K69" i="92"/>
  <c r="K81" i="92"/>
  <c r="K92" i="92"/>
  <c r="K110" i="92"/>
  <c r="K72" i="92"/>
  <c r="K71" i="92"/>
  <c r="K80" i="92"/>
  <c r="K94" i="92"/>
  <c r="K67" i="92"/>
  <c r="K66" i="92"/>
  <c r="K109" i="92"/>
  <c r="K77" i="92"/>
  <c r="K84" i="92"/>
  <c r="K78" i="92"/>
  <c r="K70" i="92"/>
  <c r="K85" i="92"/>
  <c r="K97" i="92"/>
  <c r="K106" i="92"/>
  <c r="K62" i="92"/>
  <c r="K56" i="92"/>
  <c r="K61" i="92"/>
  <c r="K74" i="92"/>
  <c r="K101" i="92"/>
  <c r="K32" i="92"/>
  <c r="K45" i="92"/>
  <c r="K50" i="92"/>
  <c r="K44" i="92"/>
  <c r="K33" i="92"/>
  <c r="K39" i="92"/>
  <c r="K51" i="92"/>
  <c r="K40" i="92"/>
  <c r="K49" i="92"/>
  <c r="K31" i="92"/>
  <c r="K30" i="92"/>
  <c r="K22" i="92"/>
  <c r="K13" i="92"/>
  <c r="K5" i="92"/>
  <c r="K18" i="92"/>
  <c r="K23" i="92"/>
  <c r="K29" i="92"/>
  <c r="K6" i="92"/>
  <c r="K14" i="92"/>
  <c r="K10" i="92"/>
  <c r="K21" i="92"/>
  <c r="K26" i="92"/>
  <c r="K17" i="92"/>
  <c r="K9" i="92"/>
  <c r="K43" i="92"/>
  <c r="K34" i="92"/>
  <c r="K35" i="92"/>
  <c r="K42" i="92"/>
  <c r="K37" i="92"/>
  <c r="K38" i="92"/>
  <c r="K41" i="92"/>
  <c r="K46" i="92"/>
  <c r="K52" i="92"/>
  <c r="T55" i="92"/>
  <c r="S55" i="92"/>
  <c r="T52" i="92"/>
  <c r="S52" i="92"/>
  <c r="T53" i="92"/>
  <c r="S53" i="92"/>
  <c r="T50" i="92"/>
  <c r="S50" i="92"/>
  <c r="T51" i="92"/>
  <c r="S51" i="92"/>
  <c r="T49" i="92"/>
  <c r="S49" i="92"/>
  <c r="T48" i="92"/>
  <c r="S48" i="92"/>
  <c r="T47" i="92"/>
  <c r="S47" i="92"/>
  <c r="J2" i="92"/>
  <c r="I2" i="92"/>
  <c r="H2" i="92"/>
  <c r="T6" i="92"/>
  <c r="T5" i="92"/>
  <c r="V5" i="92" s="1"/>
  <c r="T4" i="92"/>
  <c r="V4" i="92" s="1"/>
  <c r="T3" i="92"/>
  <c r="V52" i="92" l="1"/>
  <c r="V51" i="92"/>
  <c r="V55" i="92"/>
  <c r="V6" i="92"/>
  <c r="V3" i="92"/>
  <c r="V49" i="92"/>
  <c r="V47" i="92"/>
  <c r="V48" i="92"/>
  <c r="V50" i="92"/>
  <c r="K2" i="92"/>
  <c r="V53" i="92"/>
</calcChain>
</file>

<file path=xl/sharedStrings.xml><?xml version="1.0" encoding="utf-8"?>
<sst xmlns="http://schemas.openxmlformats.org/spreadsheetml/2006/main" count="470" uniqueCount="135">
  <si>
    <t>　</t>
    <phoneticPr fontId="1"/>
  </si>
  <si>
    <t xml:space="preserve"> </t>
    <phoneticPr fontId="1"/>
  </si>
  <si>
    <t>参加資格</t>
  </si>
  <si>
    <t>申し込み</t>
  </si>
  <si>
    <t>競技方法</t>
  </si>
  <si>
    <t>その他</t>
  </si>
  <si>
    <t>100m</t>
  </si>
  <si>
    <t>200m</t>
  </si>
  <si>
    <t>　　</t>
    <phoneticPr fontId="1"/>
  </si>
  <si>
    <t>問合せ先</t>
    <phoneticPr fontId="1"/>
  </si>
  <si>
    <t>リレー</t>
  </si>
  <si>
    <t>受付印</t>
    <rPh sb="0" eb="3">
      <t>ウケツケイン</t>
    </rPh>
    <phoneticPr fontId="4"/>
  </si>
  <si>
    <t>№</t>
    <phoneticPr fontId="4"/>
  </si>
  <si>
    <t>チーム名</t>
    <rPh sb="3" eb="4">
      <t>メイ</t>
    </rPh>
    <phoneticPr fontId="4"/>
  </si>
  <si>
    <t>住所</t>
    <rPh sb="0" eb="1">
      <t>ジュウ</t>
    </rPh>
    <rPh sb="1" eb="2">
      <t>トコロ</t>
    </rPh>
    <phoneticPr fontId="4"/>
  </si>
  <si>
    <t>年齢</t>
    <rPh sb="0" eb="2">
      <t>ネンレイ</t>
    </rPh>
    <phoneticPr fontId="4"/>
  </si>
  <si>
    <t>殿</t>
    <rPh sb="0" eb="1">
      <t>トノ</t>
    </rPh>
    <phoneticPr fontId="4"/>
  </si>
  <si>
    <t>№</t>
    <phoneticPr fontId="4"/>
  </si>
  <si>
    <t>ふ り が な</t>
    <phoneticPr fontId="4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</si>
  <si>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4"/>
  </si>
  <si>
    <t>★</t>
    <phoneticPr fontId="1"/>
  </si>
  <si>
    <t>勤務先・学校名</t>
    <rPh sb="0" eb="3">
      <t>キンムサキ</t>
    </rPh>
    <rPh sb="4" eb="6">
      <t>ガッコウ</t>
    </rPh>
    <rPh sb="6" eb="7">
      <t>メイ</t>
    </rPh>
    <phoneticPr fontId="4"/>
  </si>
  <si>
    <t>区　分</t>
    <phoneticPr fontId="4"/>
  </si>
  <si>
    <t>距　離</t>
    <phoneticPr fontId="4"/>
  </si>
  <si>
    <t>種　目</t>
    <phoneticPr fontId="4"/>
  </si>
  <si>
    <t>小学生女子</t>
  </si>
  <si>
    <t>低学年</t>
  </si>
  <si>
    <t>25m</t>
  </si>
  <si>
    <t>自由形</t>
  </si>
  <si>
    <t>一般男子</t>
  </si>
  <si>
    <t>平泳ぎ</t>
  </si>
  <si>
    <t>高学年</t>
  </si>
  <si>
    <t>中学生男子</t>
  </si>
  <si>
    <t>小学生男子</t>
  </si>
  <si>
    <t>50歳以上女子</t>
  </si>
  <si>
    <t>50m</t>
  </si>
  <si>
    <t>バタフライ</t>
  </si>
  <si>
    <t>40歳以上女子</t>
    <rPh sb="5" eb="7">
      <t>ジョシ</t>
    </rPh>
    <phoneticPr fontId="4"/>
  </si>
  <si>
    <t>60歳以上女子</t>
  </si>
  <si>
    <t>30歳以上女子</t>
    <phoneticPr fontId="4"/>
  </si>
  <si>
    <t>60歳以上男子</t>
  </si>
  <si>
    <t>一般女子</t>
  </si>
  <si>
    <t>中学生女子</t>
  </si>
  <si>
    <t>50歳以上男子</t>
    <phoneticPr fontId="4"/>
  </si>
  <si>
    <t>40歳以上男子</t>
    <phoneticPr fontId="4"/>
  </si>
  <si>
    <t>30歳以上男子</t>
  </si>
  <si>
    <t>背泳ぎ</t>
  </si>
  <si>
    <t>親子</t>
  </si>
  <si>
    <t>個人メドレー</t>
    <rPh sb="0" eb="2">
      <t>コジン</t>
    </rPh>
    <phoneticPr fontId="4"/>
  </si>
  <si>
    <t>小学生混合</t>
  </si>
  <si>
    <t>160歳以上女子</t>
  </si>
  <si>
    <t>メドレーリレー</t>
  </si>
  <si>
    <t>120歳以上女子</t>
  </si>
  <si>
    <t>160歳以上男子</t>
  </si>
  <si>
    <t>120歳以上男子</t>
  </si>
  <si>
    <t>チーム編成</t>
    <rPh sb="3" eb="5">
      <t>ヘンセイ</t>
    </rPh>
    <phoneticPr fontId="1"/>
  </si>
  <si>
    <t>種　　目</t>
    <phoneticPr fontId="1"/>
  </si>
  <si>
    <t>バスケットボール</t>
    <phoneticPr fontId="1"/>
  </si>
  <si>
    <t>主管　</t>
    <phoneticPr fontId="1"/>
  </si>
  <si>
    <t>武蔵野市バスケットボール連盟</t>
    <rPh sb="4" eb="14">
      <t>１７</t>
    </rPh>
    <phoneticPr fontId="1"/>
  </si>
  <si>
    <t>募集チーム数</t>
    <phoneticPr fontId="1"/>
  </si>
  <si>
    <t>日　時・場　所・種　目</t>
    <phoneticPr fontId="1"/>
  </si>
  <si>
    <t>種目</t>
    <rPh sb="0" eb="2">
      <t>シュモク</t>
    </rPh>
    <phoneticPr fontId="4"/>
  </si>
  <si>
    <t>一　 般</t>
    <rPh sb="0" eb="1">
      <t>イチ</t>
    </rPh>
    <rPh sb="3" eb="4">
      <t>バン</t>
    </rPh>
    <phoneticPr fontId="4"/>
  </si>
  <si>
    <t xml:space="preserve">〔男子 ・女子〕 </t>
    <rPh sb="1" eb="3">
      <t>ダンシ</t>
    </rPh>
    <rPh sb="5" eb="7">
      <t>ジョシ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</si>
  <si>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</si>
  <si>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帯同審判員</t>
    <rPh sb="0" eb="2">
      <t>タイドウ</t>
    </rPh>
    <rPh sb="2" eb="5">
      <t>シンパンイン</t>
    </rPh>
    <phoneticPr fontId="4"/>
  </si>
  <si>
    <t>コーチ名</t>
    <rPh sb="3" eb="4">
      <t>メイ</t>
    </rPh>
    <phoneticPr fontId="4"/>
  </si>
  <si>
    <t>ユニフォーム</t>
    <phoneticPr fontId="4"/>
  </si>
  <si>
    <t>無</t>
    <rPh sb="0" eb="1">
      <t>ム</t>
    </rPh>
    <phoneticPr fontId="4"/>
  </si>
  <si>
    <t>氏　　　　名</t>
    <rPh sb="0" eb="1">
      <t>シ</t>
    </rPh>
    <rPh sb="5" eb="6">
      <t>ナ</t>
    </rPh>
    <phoneticPr fontId="4"/>
  </si>
  <si>
    <t>身長</t>
    <rPh sb="0" eb="2">
      <t>シンチョウ</t>
    </rPh>
    <phoneticPr fontId="4"/>
  </si>
  <si>
    <t>自　 宅　住　 所</t>
    <rPh sb="0" eb="1">
      <t>ジ</t>
    </rPh>
    <rPh sb="3" eb="4">
      <t>タク</t>
    </rPh>
    <rPh sb="5" eb="6">
      <t>ジュウ</t>
    </rPh>
    <rPh sb="8" eb="9">
      <t>トコロ</t>
    </rPh>
    <phoneticPr fontId="4"/>
  </si>
  <si>
    <t>バスケットボール</t>
    <phoneticPr fontId="4"/>
  </si>
  <si>
    <t>★種　目；</t>
    <rPh sb="1" eb="2">
      <t>タネ</t>
    </rPh>
    <rPh sb="3" eb="4">
      <t>メ</t>
    </rPh>
    <phoneticPr fontId="4"/>
  </si>
  <si>
    <t>色</t>
    <phoneticPr fontId="1"/>
  </si>
  <si>
    <t>　　会長　 秋本　清</t>
    <rPh sb="2" eb="4">
      <t>カイチョウ</t>
    </rPh>
    <rPh sb="6" eb="8">
      <t>アキモト</t>
    </rPh>
    <rPh sb="9" eb="10">
      <t>キヨシ</t>
    </rPh>
    <phoneticPr fontId="4"/>
  </si>
  <si>
    <t>金１，６ ０ ０ 円</t>
    <rPh sb="0" eb="1">
      <t>キン</t>
    </rPh>
    <rPh sb="9" eb="10">
      <t>エン</t>
    </rPh>
    <phoneticPr fontId="4"/>
  </si>
  <si>
    <t>（１チーム分）</t>
    <rPh sb="5" eb="6">
      <t>フン</t>
    </rPh>
    <phoneticPr fontId="4"/>
  </si>
  <si>
    <t>ただし、保険料として</t>
  </si>
  <si>
    <t>　</t>
    <phoneticPr fontId="4"/>
  </si>
  <si>
    <t>申込票　〔 バ ス ケ ッ ト ボ ー ル 〕　</t>
    <rPh sb="0" eb="1">
      <t>モウ</t>
    </rPh>
    <rPh sb="1" eb="2">
      <t>コ</t>
    </rPh>
    <rPh sb="2" eb="3">
      <t>ヒョウ</t>
    </rPh>
    <phoneticPr fontId="4"/>
  </si>
  <si>
    <t>　　　 色</t>
    <rPh sb="4" eb="5">
      <t>イロ</t>
    </rPh>
    <phoneticPr fontId="4"/>
  </si>
  <si>
    <t>監督名</t>
    <rPh sb="0" eb="1">
      <t>ミ</t>
    </rPh>
    <rPh sb="1" eb="2">
      <t>トク</t>
    </rPh>
    <rPh sb="2" eb="3">
      <t>メイ</t>
    </rPh>
    <phoneticPr fontId="4"/>
  </si>
  <si>
    <t>日　　　時</t>
    <phoneticPr fontId="1"/>
  </si>
  <si>
    <t>場　　　　　　所</t>
    <phoneticPr fontId="1"/>
  </si>
  <si>
    <r>
      <t>　　　　　　　　 　E-mail</t>
    </r>
    <r>
      <rPr>
        <sz val="11"/>
        <rFont val="ＭＳ ゴシック"/>
        <family val="3"/>
        <charset val="128"/>
      </rPr>
      <t>；musariku1952@jcom.zaq.ne.jp</t>
    </r>
  </si>
  <si>
    <r>
      <t>◇ 市外の方は、必ず勤務先・学校名を記入してください。</t>
    </r>
    <r>
      <rPr>
        <b/>
        <sz val="10.5"/>
        <rFont val="ＭＳ Ｐゴシック"/>
        <family val="3"/>
        <charset val="128"/>
        <scheme val="minor"/>
      </rPr>
      <t>市内在住の方は結構です。</t>
    </r>
    <rPh sb="2" eb="4">
      <t>シガイ</t>
    </rPh>
    <rPh sb="5" eb="6">
      <t>カタ</t>
    </rPh>
    <rPh sb="8" eb="9">
      <t>カナラ</t>
    </rPh>
    <rPh sb="10" eb="13">
      <t>キンムサキ</t>
    </rPh>
    <rPh sb="14" eb="16">
      <t>ガッコウ</t>
    </rPh>
    <rPh sb="16" eb="17">
      <t>ナ</t>
    </rPh>
    <rPh sb="18" eb="20">
      <t>キニュウ</t>
    </rPh>
    <phoneticPr fontId="4"/>
  </si>
  <si>
    <t>2)ＪＢＡルールに準ずる。</t>
    <phoneticPr fontId="1"/>
  </si>
  <si>
    <t>監督・コーチ・Aコーチ各１名、選手１６名以内</t>
    <phoneticPr fontId="1"/>
  </si>
  <si>
    <t>Aコーチ名</t>
    <rPh sb="4" eb="5">
      <t>メイ</t>
    </rPh>
    <phoneticPr fontId="4"/>
  </si>
  <si>
    <t>区　分_2</t>
    <phoneticPr fontId="4"/>
  </si>
  <si>
    <t>ss</t>
    <phoneticPr fontId="4"/>
  </si>
  <si>
    <t>Fﾘﾚｰ</t>
    <phoneticPr fontId="4"/>
  </si>
  <si>
    <t>ﾒﾘﾚｰ</t>
    <phoneticPr fontId="4"/>
  </si>
  <si>
    <t>1)トーナメント戦またはリーグ戦とする。</t>
    <rPh sb="15" eb="16">
      <t>セン</t>
    </rPh>
    <phoneticPr fontId="1"/>
  </si>
  <si>
    <t>小学生女子</t>
    <rPh sb="0" eb="2">
      <t>ショウガク</t>
    </rPh>
    <rPh sb="2" eb="3">
      <t>セイ</t>
    </rPh>
    <phoneticPr fontId="4"/>
  </si>
  <si>
    <t>小学生男子</t>
    <phoneticPr fontId="4"/>
  </si>
  <si>
    <t>小学生女子</t>
    <phoneticPr fontId="4"/>
  </si>
  <si>
    <t>220歳以上女子</t>
    <rPh sb="3" eb="6">
      <t>サイイジョウ</t>
    </rPh>
    <rPh sb="6" eb="8">
      <t>ジョシ</t>
    </rPh>
    <phoneticPr fontId="4"/>
  </si>
  <si>
    <t>中学生以上女子</t>
    <rPh sb="0" eb="3">
      <t>チュウガクセイ</t>
    </rPh>
    <rPh sb="3" eb="5">
      <t>イジョウ</t>
    </rPh>
    <phoneticPr fontId="4"/>
  </si>
  <si>
    <t>中学生以上男子</t>
    <rPh sb="0" eb="3">
      <t>チュウガクセイ</t>
    </rPh>
    <rPh sb="3" eb="5">
      <t>イジョウ</t>
    </rPh>
    <phoneticPr fontId="4"/>
  </si>
  <si>
    <t>220歳以上男子</t>
    <phoneticPr fontId="4"/>
  </si>
  <si>
    <t>主将会議</t>
    <rPh sb="0" eb="4">
      <t>シュショウカイギ</t>
    </rPh>
    <phoneticPr fontId="1"/>
  </si>
  <si>
    <t>＊シニア … ２０チーム　※男女問わず申込順</t>
    <rPh sb="19" eb="21">
      <t>モウシコミ</t>
    </rPh>
    <phoneticPr fontId="1"/>
  </si>
  <si>
    <t>市民スポーツ大会</t>
  </si>
  <si>
    <t>市民スポーツ大会　領収証</t>
    <rPh sb="9" eb="12">
      <t>リョウシュウショウ</t>
    </rPh>
    <phoneticPr fontId="4"/>
  </si>
  <si>
    <t>＊シニア ： 男子…令和６年７月１日現在、４０歳以上の選手で編成したチーム</t>
    <rPh sb="7" eb="9">
      <t>ダンシ</t>
    </rPh>
    <rPh sb="10" eb="12">
      <t>レイワ</t>
    </rPh>
    <rPh sb="13" eb="14">
      <t>ネン</t>
    </rPh>
    <rPh sb="30" eb="32">
      <t>ヘンセイ</t>
    </rPh>
    <phoneticPr fontId="1"/>
  </si>
  <si>
    <r>
      <t xml:space="preserve">  c.</t>
    </r>
    <r>
      <rPr>
        <sz val="7"/>
        <rFont val="ＭＳ ゴシック"/>
        <family val="1"/>
        <charset val="128"/>
      </rPr>
      <t> </t>
    </r>
    <r>
      <rPr>
        <sz val="7"/>
        <rFont val="Times New Roman"/>
        <family val="1"/>
      </rPr>
      <t xml:space="preserve"> </t>
    </r>
    <r>
      <rPr>
        <sz val="11"/>
        <rFont val="ＭＳ ゴシック"/>
        <family val="3"/>
        <charset val="128"/>
      </rPr>
      <t>受付時間…午前９時～午後６時（土・日・祝日は午後５時まで）</t>
    </r>
    <phoneticPr fontId="1"/>
  </si>
  <si>
    <t xml:space="preserve">  b. 受付場所…武蔵野市スポーツ協会（総合体育館３Ｆ）</t>
    <phoneticPr fontId="1"/>
  </si>
  <si>
    <t>　　　  　　： 女子（ｺﾞｰﾙﾃﾞﾝｼﾆｱ）…令和６年度に５０歳以上の選手で編成したチーム</t>
    <rPh sb="24" eb="26">
      <t>レイワ</t>
    </rPh>
    <rPh sb="27" eb="28">
      <t>ネン</t>
    </rPh>
    <rPh sb="28" eb="29">
      <t>ド</t>
    </rPh>
    <rPh sb="32" eb="35">
      <t>サイイジョウ</t>
    </rPh>
    <rPh sb="36" eb="38">
      <t>センシュ</t>
    </rPh>
    <rPh sb="39" eb="41">
      <t>ヘンセイ</t>
    </rPh>
    <phoneticPr fontId="1"/>
  </si>
  <si>
    <t xml:space="preserve">                　  　     但し、３７歳以上の選手１名だけ登録できる</t>
    <rPh sb="25" eb="26">
      <t>タダ</t>
    </rPh>
    <rPh sb="40" eb="42">
      <t>トウロク</t>
    </rPh>
    <phoneticPr fontId="1"/>
  </si>
  <si>
    <t>＊シニア … １チーム７，０００円（出場取り消しの場合でも返金しない）</t>
    <rPh sb="18" eb="22">
      <t>トウジツジサン</t>
    </rPh>
    <phoneticPr fontId="1"/>
  </si>
  <si>
    <t>参加費</t>
    <rPh sb="0" eb="3">
      <t>サンカヒ</t>
    </rPh>
    <phoneticPr fontId="1"/>
  </si>
  <si>
    <t>(保険料)</t>
    <rPh sb="1" eb="4">
      <t>ホケンリョウ</t>
    </rPh>
    <phoneticPr fontId="1"/>
  </si>
  <si>
    <t>２５チーム　※男女問わず申込順</t>
    <rPh sb="12" eb="14">
      <t>モウシコミ</t>
    </rPh>
    <phoneticPr fontId="1"/>
  </si>
  <si>
    <t>１チーム１，６００円（出場取り消しの場合でも返金しない）</t>
    <phoneticPr fontId="1"/>
  </si>
  <si>
    <t>但し、連盟未登録チームは今年度の登録料５，０００円が別途必要。</t>
    <rPh sb="0" eb="1">
      <t>タダ</t>
    </rPh>
    <rPh sb="3" eb="5">
      <t>レンメイ</t>
    </rPh>
    <rPh sb="5" eb="8">
      <t>ミトウロク</t>
    </rPh>
    <rPh sb="12" eb="15">
      <t>コンネンド</t>
    </rPh>
    <rPh sb="16" eb="18">
      <t>トウロク</t>
    </rPh>
    <rPh sb="18" eb="19">
      <t>リョウ</t>
    </rPh>
    <rPh sb="24" eb="25">
      <t>エン</t>
    </rPh>
    <rPh sb="26" eb="28">
      <t>ベット</t>
    </rPh>
    <rPh sb="28" eb="30">
      <t>ヒツヨウ</t>
    </rPh>
    <phoneticPr fontId="1"/>
  </si>
  <si>
    <r>
      <rPr>
        <sz val="11"/>
        <rFont val="Times New Roman"/>
        <family val="1"/>
      </rPr>
      <t xml:space="preserve">    </t>
    </r>
    <r>
      <rPr>
        <sz val="11"/>
        <rFont val="ＭＳ ゴシック"/>
        <family val="3"/>
        <charset val="128"/>
      </rPr>
      <t>a.</t>
    </r>
    <r>
      <rPr>
        <sz val="7"/>
        <rFont val="ＭＳ ゴシック"/>
        <family val="1"/>
        <charset val="128"/>
      </rPr>
      <t> </t>
    </r>
    <r>
      <rPr>
        <sz val="7"/>
        <rFont val="Times New Roman"/>
        <family val="1"/>
      </rPr>
      <t xml:space="preserve"> </t>
    </r>
    <r>
      <rPr>
        <sz val="11"/>
        <rFont val="ＭＳ ゴシック"/>
        <family val="3"/>
        <charset val="128"/>
      </rPr>
      <t>受付期間…５月２日</t>
    </r>
    <r>
      <rPr>
        <sz val="11"/>
        <rFont val="Times New Roman"/>
        <family val="1"/>
      </rPr>
      <t>(</t>
    </r>
    <r>
      <rPr>
        <sz val="11"/>
        <rFont val="ＭＳ ゴシック"/>
        <family val="1"/>
        <charset val="128"/>
      </rPr>
      <t>金</t>
    </r>
    <r>
      <rPr>
        <sz val="11"/>
        <rFont val="ＭＳ ゴシック"/>
        <family val="3"/>
        <charset val="128"/>
      </rPr>
      <t>）～５月１３日</t>
    </r>
    <r>
      <rPr>
        <sz val="11"/>
        <rFont val="Times New Roman"/>
        <family val="1"/>
      </rPr>
      <t>(</t>
    </r>
    <r>
      <rPr>
        <sz val="11"/>
        <rFont val="ＭＳ ゴシック"/>
        <family val="1"/>
        <charset val="128"/>
      </rPr>
      <t>火</t>
    </r>
    <r>
      <rPr>
        <sz val="11"/>
        <rFont val="Times New Roman"/>
        <family val="1"/>
      </rPr>
      <t>)</t>
    </r>
    <r>
      <rPr>
        <sz val="11"/>
        <rFont val="ＭＳ ゴシック"/>
        <family val="3"/>
        <charset val="128"/>
      </rPr>
      <t>　　</t>
    </r>
    <rPh sb="18" eb="19">
      <t>キン</t>
    </rPh>
    <rPh sb="27" eb="28">
      <t>ヒ</t>
    </rPh>
    <phoneticPr fontId="1"/>
  </si>
  <si>
    <t>TEL：</t>
    <phoneticPr fontId="4"/>
  </si>
  <si>
    <t>（一社）武蔵野市スポーツ協会</t>
    <rPh sb="1" eb="3">
      <t>イッシャ</t>
    </rPh>
    <phoneticPr fontId="4"/>
  </si>
  <si>
    <t>総合体育館 サブアリーナ(2F）</t>
    <phoneticPr fontId="1"/>
  </si>
  <si>
    <t xml:space="preserve">チーム　　　　   </t>
    <phoneticPr fontId="1"/>
  </si>
  <si>
    <t>市内在住・在勤・在学の高校生以上で編成したチームおよびバスケットボール連盟登録</t>
    <phoneticPr fontId="1"/>
  </si>
  <si>
    <r>
      <t>別紙申込票に</t>
    </r>
    <r>
      <rPr>
        <b/>
        <u/>
        <sz val="11"/>
        <rFont val="ＭＳ Ｐゴシック"/>
        <family val="3"/>
        <charset val="128"/>
      </rPr>
      <t>保険料を添えて</t>
    </r>
    <r>
      <rPr>
        <sz val="11"/>
        <rFont val="ＭＳ Ｐゴシック"/>
        <family val="3"/>
        <charset val="128"/>
      </rPr>
      <t>申し込む。</t>
    </r>
    <rPh sb="4" eb="5">
      <t>ヒョウ</t>
    </rPh>
    <phoneticPr fontId="1"/>
  </si>
  <si>
    <t>　　　５月３１日(土)　午前9時～</t>
    <rPh sb="4" eb="5">
      <t>ガツ</t>
    </rPh>
    <rPh sb="7" eb="8">
      <t>ニチ</t>
    </rPh>
    <rPh sb="9" eb="10">
      <t>ド</t>
    </rPh>
    <rPh sb="12" eb="14">
      <t>ゴゼン</t>
    </rPh>
    <rPh sb="15" eb="16">
      <t>ジ</t>
    </rPh>
    <phoneticPr fontId="1"/>
  </si>
  <si>
    <t>　　　６月  １日(日)　午前9時～</t>
    <rPh sb="4" eb="5">
      <t>ガツ</t>
    </rPh>
    <rPh sb="8" eb="9">
      <t>ニチ</t>
    </rPh>
    <rPh sb="10" eb="11">
      <t>ニチ</t>
    </rPh>
    <rPh sb="13" eb="15">
      <t>ゴゼン</t>
    </rPh>
    <rPh sb="16" eb="17">
      <t>ジ</t>
    </rPh>
    <phoneticPr fontId="1"/>
  </si>
  <si>
    <t>　　　６月  ７日(土)　午前9時～</t>
    <rPh sb="4" eb="5">
      <t>ガツ</t>
    </rPh>
    <rPh sb="8" eb="9">
      <t>ニチ</t>
    </rPh>
    <rPh sb="10" eb="11">
      <t>ド</t>
    </rPh>
    <rPh sb="13" eb="15">
      <t>ゴゼン</t>
    </rPh>
    <rPh sb="16" eb="17">
      <t>ジ</t>
    </rPh>
    <phoneticPr fontId="1"/>
  </si>
  <si>
    <t>　　　６月  ８日(日)　午前9時～</t>
    <rPh sb="4" eb="5">
      <t>ガツ</t>
    </rPh>
    <rPh sb="8" eb="9">
      <t>ニチ</t>
    </rPh>
    <rPh sb="10" eb="11">
      <t>ニチ</t>
    </rPh>
    <rPh sb="13" eb="15">
      <t>ゴゼン</t>
    </rPh>
    <rPh sb="16" eb="17">
      <t>ジ</t>
    </rPh>
    <phoneticPr fontId="1"/>
  </si>
  <si>
    <t>一般男子
一般女子</t>
    <phoneticPr fontId="1"/>
  </si>
  <si>
    <t>開催しない （申込締切後、組合せなどを各チームへ郵送する）</t>
    <rPh sb="0" eb="2">
      <t>カイサイ</t>
    </rPh>
    <rPh sb="7" eb="12">
      <t>モウシコミシメキリゴ</t>
    </rPh>
    <rPh sb="13" eb="15">
      <t>クミアワ</t>
    </rPh>
    <rPh sb="19" eb="20">
      <t>カク</t>
    </rPh>
    <rPh sb="24" eb="26">
      <t>ユウソウ</t>
    </rPh>
    <phoneticPr fontId="1"/>
  </si>
  <si>
    <t>1)各チームは濃淡２色のユニフォームを用意し、レフェリーを１名帯同すること。</t>
    <phoneticPr fontId="1"/>
  </si>
  <si>
    <t>2)審判、オフィシャル等の義務を果たさないチームは失格とする。</t>
    <phoneticPr fontId="1"/>
  </si>
  <si>
    <t>3)車での来場は禁止する。</t>
    <phoneticPr fontId="1"/>
  </si>
  <si>
    <t>鶴田　克己　　連絡先：０９０－１６５１－４６３２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</si>
</sst>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Century Gothic"/>
      <family val="2"/>
    </font>
    <font>
      <sz val="11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  <font>
      <sz val="7"/>
      <name val="Times New Roman"/>
      <family val="1"/>
    </font>
    <font>
      <sz val="11"/>
      <name val="ＭＳ Ｐゴシック"/>
      <family val="3"/>
      <charset val="128"/>
      <scheme val="minor"/>
    </font>
    <font>
      <u val="double"/>
      <sz val="24"/>
      <name val="HGP創英角ｺﾞｼｯｸUB"/>
      <family val="3"/>
      <charset val="128"/>
    </font>
    <font>
      <sz val="10.5"/>
      <name val="ＭＳ Ｐゴシック"/>
      <family val="2"/>
      <charset val="128"/>
      <scheme val="minor"/>
    </font>
    <font>
      <sz val="11"/>
      <name val="Times New Roman"/>
      <family val="1"/>
    </font>
    <font>
      <sz val="11"/>
      <name val="Century"/>
      <family val="1"/>
    </font>
    <font>
      <sz val="10"/>
      <color rgb="FF000000"/>
      <name val="Meiryo UI"/>
      <family val="3"/>
      <charset val="128"/>
    </font>
    <font>
      <sz val="10.5"/>
      <name val="ＭＳ Ｐゴシック"/>
      <family val="3"/>
      <charset val="128"/>
      <scheme val="minor"/>
    </font>
    <font>
      <sz val="7"/>
      <name val="ＭＳ ゴシック"/>
      <family val="1"/>
      <charset val="128"/>
    </font>
    <font>
      <sz val="11"/>
      <name val="ＭＳ ゴシック"/>
      <family val="1"/>
      <charset val="128"/>
    </font>
    <font>
      <b/>
      <sz val="22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10.5"/>
      <name val="ＭＳ Ｐゴシック"/>
      <family val="3"/>
      <charset val="128"/>
      <scheme val="minor"/>
    </font>
    <font>
      <sz val="10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MS PGothic"/>
      <family val="3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35" fillId="0" borderId="0"/>
    <xf numFmtId="0" fontId="2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5" xfId="0" applyBorder="1">
      <alignment vertical="center"/>
    </xf>
    <xf numFmtId="0" fontId="0" fillId="0" borderId="7" xfId="0" applyBorder="1" applyAlignment="1">
      <alignment horizontal="center" vertical="center" textRotation="255"/>
    </xf>
    <xf numFmtId="0" fontId="0" fillId="0" borderId="6" xfId="0" applyBorder="1">
      <alignment vertical="center"/>
    </xf>
    <xf numFmtId="0" fontId="0" fillId="0" borderId="31" xfId="0" applyBorder="1">
      <alignment vertical="center"/>
    </xf>
    <xf numFmtId="0" fontId="0" fillId="0" borderId="15" xfId="0" applyBorder="1">
      <alignment vertical="center"/>
    </xf>
    <xf numFmtId="0" fontId="0" fillId="0" borderId="30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2" xfId="0" applyBorder="1">
      <alignment vertical="center"/>
    </xf>
    <xf numFmtId="0" fontId="0" fillId="0" borderId="1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7" xfId="0" applyBorder="1">
      <alignment vertical="center"/>
    </xf>
    <xf numFmtId="0" fontId="0" fillId="0" borderId="25" xfId="0" applyBorder="1">
      <alignment vertical="center"/>
    </xf>
    <xf numFmtId="0" fontId="8" fillId="0" borderId="26" xfId="0" quotePrefix="1" applyFont="1" applyBorder="1" applyAlignment="1">
      <alignment horizontal="right" vertical="center"/>
    </xf>
    <xf numFmtId="0" fontId="8" fillId="0" borderId="16" xfId="0" quotePrefix="1" applyFont="1" applyBorder="1" applyAlignment="1">
      <alignment horizontal="right" vertical="center"/>
    </xf>
    <xf numFmtId="0" fontId="7" fillId="0" borderId="42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0" fillId="0" borderId="1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49" xfId="0" applyFont="1" applyBorder="1" applyAlignment="1">
      <alignment horizontal="center" vertical="center" textRotation="255"/>
    </xf>
    <xf numFmtId="0" fontId="8" fillId="0" borderId="0" xfId="0" applyFont="1">
      <alignment vertical="center"/>
    </xf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0" fillId="2" borderId="34" xfId="0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14" fillId="0" borderId="48" xfId="0" applyFont="1" applyBorder="1" applyAlignment="1">
      <alignment horizontal="center" vertical="center"/>
    </xf>
    <xf numFmtId="0" fontId="14" fillId="0" borderId="53" xfId="0" applyFont="1" applyBorder="1" applyAlignment="1">
      <alignment horizontal="right" vertical="center"/>
    </xf>
    <xf numFmtId="0" fontId="14" fillId="0" borderId="52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 textRotation="255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4" fillId="0" borderId="0" xfId="0" applyFont="1" applyAlignment="1">
      <alignment horizontal="distributed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16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17" fillId="0" borderId="0" xfId="0" applyFont="1" applyAlignment="1">
      <alignment horizontal="distributed"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distributed" vertical="center" wrapText="1"/>
    </xf>
    <xf numFmtId="0" fontId="14" fillId="0" borderId="0" xfId="0" applyFont="1" applyAlignment="1">
      <alignment horizontal="left" vertical="center" wrapText="1"/>
    </xf>
    <xf numFmtId="0" fontId="2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1"/>
    <xf numFmtId="0" fontId="32" fillId="0" borderId="0" xfId="1" applyFont="1" applyAlignment="1">
      <alignment horizontal="left" indent="1"/>
    </xf>
    <xf numFmtId="0" fontId="32" fillId="0" borderId="0" xfId="1" applyFont="1"/>
    <xf numFmtId="0" fontId="32" fillId="0" borderId="0" xfId="1" applyFont="1" applyAlignment="1">
      <alignment horizontal="right"/>
    </xf>
    <xf numFmtId="0" fontId="32" fillId="0" borderId="5" xfId="2" applyFont="1" applyBorder="1" applyAlignment="1">
      <alignment horizontal="center" vertical="center"/>
    </xf>
    <xf numFmtId="0" fontId="32" fillId="0" borderId="5" xfId="2" applyFont="1" applyBorder="1" applyAlignment="1">
      <alignment horizontal="right" vertical="center"/>
    </xf>
    <xf numFmtId="0" fontId="33" fillId="0" borderId="0" xfId="2" applyFont="1" applyAlignment="1">
      <alignment horizontal="left" vertical="center"/>
    </xf>
    <xf numFmtId="0" fontId="25" fillId="0" borderId="0" xfId="2" applyFont="1" applyAlignment="1">
      <alignment vertical="center"/>
    </xf>
    <xf numFmtId="0" fontId="32" fillId="0" borderId="0" xfId="2" applyFont="1"/>
    <xf numFmtId="0" fontId="32" fillId="0" borderId="0" xfId="2" applyFont="1" applyAlignment="1">
      <alignment horizontal="left" indent="1"/>
    </xf>
    <xf numFmtId="0" fontId="32" fillId="0" borderId="0" xfId="2" applyFont="1" applyAlignment="1">
      <alignment horizontal="right"/>
    </xf>
    <xf numFmtId="0" fontId="33" fillId="0" borderId="0" xfId="2" applyFont="1" applyAlignment="1">
      <alignment horizontal="left"/>
    </xf>
    <xf numFmtId="0" fontId="35" fillId="0" borderId="0" xfId="2"/>
    <xf numFmtId="0" fontId="34" fillId="0" borderId="0" xfId="2" applyFont="1" applyAlignment="1">
      <alignment horizontal="left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top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9" fillId="2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2" borderId="5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horizontal="center" vertical="center" textRotation="255"/>
    </xf>
    <xf numFmtId="0" fontId="11" fillId="2" borderId="51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4">
    <cellStyle name="標準" xfId="0" builtinId="0"/>
    <cellStyle name="標準 2" xfId="1" xr:uid="{E5D1D893-4A89-4304-B284-A5964F1580EE}"/>
    <cellStyle name="標準 3" xfId="2" xr:uid="{C8A47EE8-CDAD-4900-ADB1-29636F2A97EE}"/>
    <cellStyle name="標準 4" xfId="3" xr:uid="{C10C77E8-23AD-4C06-8BA6-AECA6479903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CCFF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7CD68-84E8-4371-8938-3415D98ECEC2}">
  <sheetPr>
    <tabColor rgb="FFFF9999"/>
    <pageSetUpPr fitToPage="1"/>
  </sheetPr>
  <dimension ref="A1:V111"/>
  <sheetViews>
    <sheetView workbookViewId="0">
      <pane ySplit="1" topLeftCell="A92" activePane="bottomLeft" state="frozen"/>
      <selection activeCell="J17" sqref="J17:V17"/>
      <selection pane="bottomLeft" activeCell="J17" sqref="J17:V17"/>
    </sheetView>
  </sheetViews>
  <sheetFormatPr defaultRowHeight="14.25"/>
  <cols>
    <col min="1" max="1" width="9" style="87"/>
    <col min="2" max="2" width="15.25" style="87" bestFit="1" customWidth="1"/>
    <col min="3" max="16384" width="9" style="87"/>
  </cols>
  <sheetData>
    <row r="1" spans="1:22">
      <c r="A1" s="84" t="s">
        <v>12</v>
      </c>
      <c r="B1" s="84" t="s">
        <v>22</v>
      </c>
      <c r="C1" s="84" t="s">
        <v>91</v>
      </c>
      <c r="D1" s="85" t="s">
        <v>23</v>
      </c>
      <c r="E1" s="84" t="s">
        <v>24</v>
      </c>
      <c r="F1" s="86" t="s">
        <v>92</v>
      </c>
      <c r="G1" s="84" t="s">
        <v>12</v>
      </c>
      <c r="H1" s="84"/>
      <c r="I1" s="84" t="s">
        <v>22</v>
      </c>
      <c r="J1" s="84" t="s">
        <v>23</v>
      </c>
      <c r="K1" s="84" t="s">
        <v>24</v>
      </c>
    </row>
    <row r="2" spans="1:22">
      <c r="A2" s="88">
        <v>1</v>
      </c>
      <c r="B2" s="81" t="s">
        <v>25</v>
      </c>
      <c r="C2" s="82" t="s">
        <v>26</v>
      </c>
      <c r="D2" s="83" t="s">
        <v>27</v>
      </c>
      <c r="E2" s="81" t="s">
        <v>28</v>
      </c>
      <c r="F2" s="91"/>
      <c r="G2" s="87" t="str">
        <f>LEFT(B2,1)&amp;MID(B2,4,1)</f>
        <v>小女</v>
      </c>
      <c r="H2" s="87" t="str">
        <f t="shared" ref="H2:H66" si="0">IF(C2&lt;&gt;"","("&amp;LEFT(C2,1)&amp;")","")</f>
        <v>(低)</v>
      </c>
      <c r="I2" s="87" t="str">
        <f t="shared" ref="I2:I66" si="1">IF(LEN(D2)&gt;3,LEFT(D2,3),LEFT(D2,2))</f>
        <v>25</v>
      </c>
      <c r="J2" s="87" t="str">
        <f t="shared" ref="J2:J66" si="2">LEFT(E2,1)</f>
        <v>自</v>
      </c>
      <c r="K2" s="87" t="str">
        <f t="shared" ref="K2:K66" si="3">G2&amp;H2&amp;I2&amp;J2</f>
        <v>小女(低)25自</v>
      </c>
    </row>
    <row r="3" spans="1:22">
      <c r="A3" s="88">
        <v>2</v>
      </c>
      <c r="B3" s="81" t="s">
        <v>25</v>
      </c>
      <c r="C3" s="82" t="s">
        <v>31</v>
      </c>
      <c r="D3" s="83" t="s">
        <v>27</v>
      </c>
      <c r="E3" s="81" t="s">
        <v>28</v>
      </c>
      <c r="F3" s="91"/>
      <c r="G3" s="87" t="str">
        <f t="shared" ref="G3:G17" si="4">LEFT(B3,1)&amp;MID(B3,4,1)</f>
        <v>小女</v>
      </c>
      <c r="H3" s="87" t="str">
        <f t="shared" si="0"/>
        <v>(高)</v>
      </c>
      <c r="I3" s="87" t="str">
        <f t="shared" si="1"/>
        <v>25</v>
      </c>
      <c r="J3" s="87" t="str">
        <f t="shared" si="2"/>
        <v>自</v>
      </c>
      <c r="K3" s="87" t="str">
        <f t="shared" si="3"/>
        <v>小女(高)25自</v>
      </c>
      <c r="M3" s="89"/>
      <c r="N3" s="88"/>
      <c r="O3" s="90"/>
      <c r="P3" s="89"/>
      <c r="Q3" s="91"/>
      <c r="T3" s="87" t="str">
        <f t="shared" ref="T3:T55" si="5">IF(LEN(O3)&gt;3,LEFT(O3,3),LEFT(O3,2))</f>
        <v/>
      </c>
      <c r="U3" s="87" t="s">
        <v>93</v>
      </c>
      <c r="V3" s="87" t="str">
        <f t="shared" ref="V3:V55" si="6">R3&amp;S3&amp;T3&amp;U3</f>
        <v>Fﾘﾚｰ</v>
      </c>
    </row>
    <row r="4" spans="1:22">
      <c r="A4" s="88">
        <v>3</v>
      </c>
      <c r="B4" s="81" t="s">
        <v>33</v>
      </c>
      <c r="C4" s="82" t="s">
        <v>26</v>
      </c>
      <c r="D4" s="83" t="s">
        <v>27</v>
      </c>
      <c r="E4" s="81" t="s">
        <v>28</v>
      </c>
      <c r="F4" s="91"/>
      <c r="G4" s="87" t="str">
        <f t="shared" si="4"/>
        <v>小男</v>
      </c>
      <c r="H4" s="87" t="str">
        <f t="shared" si="0"/>
        <v>(低)</v>
      </c>
      <c r="I4" s="87" t="str">
        <f t="shared" si="1"/>
        <v>25</v>
      </c>
      <c r="J4" s="87" t="str">
        <f t="shared" si="2"/>
        <v>自</v>
      </c>
      <c r="K4" s="87" t="str">
        <f t="shared" si="3"/>
        <v>小男(低)25自</v>
      </c>
      <c r="M4" s="89"/>
      <c r="N4" s="88"/>
      <c r="O4" s="90"/>
      <c r="P4" s="89"/>
      <c r="Q4" s="91"/>
      <c r="T4" s="87" t="str">
        <f t="shared" si="5"/>
        <v/>
      </c>
      <c r="U4" s="87" t="s">
        <v>93</v>
      </c>
      <c r="V4" s="87" t="str">
        <f t="shared" si="6"/>
        <v>Fﾘﾚｰ</v>
      </c>
    </row>
    <row r="5" spans="1:22">
      <c r="A5" s="88">
        <v>4</v>
      </c>
      <c r="B5" s="81" t="s">
        <v>33</v>
      </c>
      <c r="C5" s="82" t="s">
        <v>31</v>
      </c>
      <c r="D5" s="83" t="s">
        <v>27</v>
      </c>
      <c r="E5" s="81" t="s">
        <v>28</v>
      </c>
      <c r="F5" s="91"/>
      <c r="G5" s="87" t="str">
        <f t="shared" si="4"/>
        <v>小男</v>
      </c>
      <c r="H5" s="87" t="str">
        <f t="shared" si="0"/>
        <v>(高)</v>
      </c>
      <c r="I5" s="87" t="str">
        <f t="shared" si="1"/>
        <v>25</v>
      </c>
      <c r="J5" s="87" t="str">
        <f t="shared" si="2"/>
        <v>自</v>
      </c>
      <c r="K5" s="87" t="str">
        <f t="shared" si="3"/>
        <v>小男(高)25自</v>
      </c>
      <c r="M5" s="89"/>
      <c r="N5" s="88"/>
      <c r="O5" s="90"/>
      <c r="P5" s="89"/>
      <c r="Q5" s="91"/>
      <c r="T5" s="87" t="str">
        <f>IF(LEN(O5)&gt;3,LEFT(O5,3),LEFT(O5,2))</f>
        <v/>
      </c>
      <c r="U5" s="87" t="s">
        <v>93</v>
      </c>
      <c r="V5" s="87" t="str">
        <f t="shared" si="6"/>
        <v>Fﾘﾚｰ</v>
      </c>
    </row>
    <row r="6" spans="1:22">
      <c r="A6" s="88">
        <v>5</v>
      </c>
      <c r="B6" s="81" t="s">
        <v>25</v>
      </c>
      <c r="C6" s="82" t="s">
        <v>26</v>
      </c>
      <c r="D6" s="83" t="s">
        <v>27</v>
      </c>
      <c r="E6" s="81" t="s">
        <v>30</v>
      </c>
      <c r="F6" s="91"/>
      <c r="G6" s="87" t="str">
        <f t="shared" si="4"/>
        <v>小女</v>
      </c>
      <c r="H6" s="87" t="str">
        <f t="shared" si="0"/>
        <v>(低)</v>
      </c>
      <c r="I6" s="87" t="str">
        <f t="shared" si="1"/>
        <v>25</v>
      </c>
      <c r="J6" s="87" t="str">
        <f t="shared" si="2"/>
        <v>平</v>
      </c>
      <c r="K6" s="87" t="str">
        <f t="shared" si="3"/>
        <v>小女(低)25平</v>
      </c>
      <c r="M6" s="89"/>
      <c r="N6" s="88"/>
      <c r="O6" s="90"/>
      <c r="P6" s="89"/>
      <c r="Q6" s="91"/>
      <c r="T6" s="87" t="str">
        <f t="shared" si="5"/>
        <v/>
      </c>
      <c r="U6" s="87" t="s">
        <v>93</v>
      </c>
      <c r="V6" s="87" t="str">
        <f t="shared" si="6"/>
        <v>Fﾘﾚｰ</v>
      </c>
    </row>
    <row r="7" spans="1:22">
      <c r="A7" s="88">
        <v>6</v>
      </c>
      <c r="B7" s="81" t="s">
        <v>25</v>
      </c>
      <c r="C7" s="82" t="s">
        <v>31</v>
      </c>
      <c r="D7" s="83" t="s">
        <v>27</v>
      </c>
      <c r="E7" s="81" t="s">
        <v>30</v>
      </c>
      <c r="F7" s="91"/>
      <c r="G7" s="87" t="str">
        <f t="shared" si="4"/>
        <v>小女</v>
      </c>
      <c r="H7" s="87" t="str">
        <f t="shared" si="0"/>
        <v>(高)</v>
      </c>
      <c r="I7" s="87" t="str">
        <f t="shared" si="1"/>
        <v>25</v>
      </c>
      <c r="J7" s="87" t="str">
        <f t="shared" si="2"/>
        <v>平</v>
      </c>
      <c r="K7" s="87" t="str">
        <f t="shared" si="3"/>
        <v>小女(高)25平</v>
      </c>
    </row>
    <row r="8" spans="1:22">
      <c r="A8" s="88">
        <v>7</v>
      </c>
      <c r="B8" s="81" t="s">
        <v>33</v>
      </c>
      <c r="C8" s="82" t="s">
        <v>26</v>
      </c>
      <c r="D8" s="83" t="s">
        <v>27</v>
      </c>
      <c r="E8" s="81" t="s">
        <v>30</v>
      </c>
      <c r="F8" s="91"/>
      <c r="G8" s="87" t="str">
        <f t="shared" si="4"/>
        <v>小男</v>
      </c>
      <c r="H8" s="87" t="str">
        <f t="shared" si="0"/>
        <v>(低)</v>
      </c>
      <c r="I8" s="87" t="str">
        <f t="shared" si="1"/>
        <v>25</v>
      </c>
      <c r="J8" s="87" t="str">
        <f t="shared" si="2"/>
        <v>平</v>
      </c>
      <c r="K8" s="87" t="str">
        <f t="shared" si="3"/>
        <v>小男(低)25平</v>
      </c>
    </row>
    <row r="9" spans="1:22">
      <c r="A9" s="88">
        <v>8</v>
      </c>
      <c r="B9" s="81" t="s">
        <v>33</v>
      </c>
      <c r="C9" s="82" t="s">
        <v>31</v>
      </c>
      <c r="D9" s="83" t="s">
        <v>27</v>
      </c>
      <c r="E9" s="81" t="s">
        <v>30</v>
      </c>
      <c r="F9" s="91"/>
      <c r="G9" s="87" t="str">
        <f t="shared" si="4"/>
        <v>小男</v>
      </c>
      <c r="H9" s="87" t="str">
        <f t="shared" si="0"/>
        <v>(高)</v>
      </c>
      <c r="I9" s="87" t="str">
        <f t="shared" si="1"/>
        <v>25</v>
      </c>
      <c r="J9" s="87" t="str">
        <f t="shared" si="2"/>
        <v>平</v>
      </c>
      <c r="K9" s="87" t="str">
        <f t="shared" si="3"/>
        <v>小男(高)25平</v>
      </c>
    </row>
    <row r="10" spans="1:22">
      <c r="A10" s="88">
        <v>9</v>
      </c>
      <c r="B10" s="81" t="s">
        <v>25</v>
      </c>
      <c r="C10" s="82" t="s">
        <v>26</v>
      </c>
      <c r="D10" s="83" t="s">
        <v>27</v>
      </c>
      <c r="E10" s="81" t="s">
        <v>46</v>
      </c>
      <c r="F10" s="91"/>
      <c r="G10" s="87" t="str">
        <f t="shared" si="4"/>
        <v>小女</v>
      </c>
      <c r="H10" s="87" t="str">
        <f t="shared" si="0"/>
        <v>(低)</v>
      </c>
      <c r="I10" s="87" t="str">
        <f t="shared" si="1"/>
        <v>25</v>
      </c>
      <c r="J10" s="87" t="str">
        <f t="shared" si="2"/>
        <v>背</v>
      </c>
      <c r="K10" s="87" t="str">
        <f t="shared" si="3"/>
        <v>小女(低)25背</v>
      </c>
    </row>
    <row r="11" spans="1:22">
      <c r="A11" s="88">
        <v>10</v>
      </c>
      <c r="B11" s="81" t="s">
        <v>25</v>
      </c>
      <c r="C11" s="82" t="s">
        <v>31</v>
      </c>
      <c r="D11" s="83" t="s">
        <v>27</v>
      </c>
      <c r="E11" s="81" t="s">
        <v>46</v>
      </c>
      <c r="F11" s="91"/>
      <c r="G11" s="87" t="str">
        <f t="shared" si="4"/>
        <v>小女</v>
      </c>
      <c r="H11" s="87" t="str">
        <f t="shared" si="0"/>
        <v>(高)</v>
      </c>
      <c r="I11" s="87" t="str">
        <f t="shared" si="1"/>
        <v>25</v>
      </c>
      <c r="J11" s="87" t="str">
        <f t="shared" si="2"/>
        <v>背</v>
      </c>
      <c r="K11" s="87" t="str">
        <f t="shared" si="3"/>
        <v>小女(高)25背</v>
      </c>
    </row>
    <row r="12" spans="1:22">
      <c r="A12" s="88">
        <v>11</v>
      </c>
      <c r="B12" s="81" t="s">
        <v>33</v>
      </c>
      <c r="C12" s="82" t="s">
        <v>26</v>
      </c>
      <c r="D12" s="83" t="s">
        <v>27</v>
      </c>
      <c r="E12" s="81" t="s">
        <v>46</v>
      </c>
      <c r="F12" s="91"/>
      <c r="G12" s="87" t="str">
        <f t="shared" si="4"/>
        <v>小男</v>
      </c>
      <c r="H12" s="87" t="str">
        <f t="shared" si="0"/>
        <v>(低)</v>
      </c>
      <c r="I12" s="87" t="str">
        <f t="shared" si="1"/>
        <v>25</v>
      </c>
      <c r="J12" s="87" t="str">
        <f t="shared" si="2"/>
        <v>背</v>
      </c>
      <c r="K12" s="87" t="str">
        <f t="shared" si="3"/>
        <v>小男(低)25背</v>
      </c>
    </row>
    <row r="13" spans="1:22">
      <c r="A13" s="88">
        <v>12</v>
      </c>
      <c r="B13" s="81" t="s">
        <v>33</v>
      </c>
      <c r="C13" s="82" t="s">
        <v>31</v>
      </c>
      <c r="D13" s="83" t="s">
        <v>27</v>
      </c>
      <c r="E13" s="81" t="s">
        <v>46</v>
      </c>
      <c r="F13" s="91"/>
      <c r="G13" s="87" t="str">
        <f t="shared" si="4"/>
        <v>小男</v>
      </c>
      <c r="H13" s="87" t="str">
        <f t="shared" si="0"/>
        <v>(高)</v>
      </c>
      <c r="I13" s="87" t="str">
        <f t="shared" si="1"/>
        <v>25</v>
      </c>
      <c r="J13" s="87" t="str">
        <f t="shared" si="2"/>
        <v>背</v>
      </c>
      <c r="K13" s="87" t="str">
        <f t="shared" si="3"/>
        <v>小男(高)25背</v>
      </c>
    </row>
    <row r="14" spans="1:22">
      <c r="A14" s="88">
        <v>13</v>
      </c>
      <c r="B14" s="81" t="s">
        <v>25</v>
      </c>
      <c r="C14" s="82" t="s">
        <v>26</v>
      </c>
      <c r="D14" s="83" t="s">
        <v>27</v>
      </c>
      <c r="E14" s="81" t="s">
        <v>36</v>
      </c>
      <c r="F14" s="91"/>
      <c r="G14" s="87" t="str">
        <f t="shared" si="4"/>
        <v>小女</v>
      </c>
      <c r="H14" s="87" t="str">
        <f t="shared" si="0"/>
        <v>(低)</v>
      </c>
      <c r="I14" s="87" t="str">
        <f t="shared" si="1"/>
        <v>25</v>
      </c>
      <c r="J14" s="87" t="str">
        <f t="shared" si="2"/>
        <v>バ</v>
      </c>
      <c r="K14" s="87" t="str">
        <f t="shared" si="3"/>
        <v>小女(低)25バ</v>
      </c>
    </row>
    <row r="15" spans="1:22">
      <c r="A15" s="88">
        <v>14</v>
      </c>
      <c r="B15" s="81" t="s">
        <v>25</v>
      </c>
      <c r="C15" s="82" t="s">
        <v>31</v>
      </c>
      <c r="D15" s="83" t="s">
        <v>27</v>
      </c>
      <c r="E15" s="81" t="s">
        <v>36</v>
      </c>
      <c r="F15" s="91"/>
      <c r="G15" s="87" t="str">
        <f t="shared" si="4"/>
        <v>小女</v>
      </c>
      <c r="H15" s="87" t="str">
        <f t="shared" si="0"/>
        <v>(高)</v>
      </c>
      <c r="I15" s="87" t="str">
        <f t="shared" si="1"/>
        <v>25</v>
      </c>
      <c r="J15" s="87" t="str">
        <f t="shared" si="2"/>
        <v>バ</v>
      </c>
      <c r="K15" s="87" t="str">
        <f t="shared" si="3"/>
        <v>小女(高)25バ</v>
      </c>
    </row>
    <row r="16" spans="1:22">
      <c r="A16" s="88">
        <v>15</v>
      </c>
      <c r="B16" s="81" t="s">
        <v>33</v>
      </c>
      <c r="C16" s="82" t="s">
        <v>26</v>
      </c>
      <c r="D16" s="83" t="s">
        <v>27</v>
      </c>
      <c r="E16" s="81" t="s">
        <v>36</v>
      </c>
      <c r="F16" s="91"/>
      <c r="G16" s="87" t="str">
        <f t="shared" si="4"/>
        <v>小男</v>
      </c>
      <c r="H16" s="87" t="str">
        <f t="shared" si="0"/>
        <v>(低)</v>
      </c>
      <c r="I16" s="87" t="str">
        <f t="shared" si="1"/>
        <v>25</v>
      </c>
      <c r="J16" s="87" t="str">
        <f t="shared" si="2"/>
        <v>バ</v>
      </c>
      <c r="K16" s="87" t="str">
        <f t="shared" si="3"/>
        <v>小男(低)25バ</v>
      </c>
    </row>
    <row r="17" spans="1:11">
      <c r="A17" s="88">
        <v>16</v>
      </c>
      <c r="B17" s="81" t="s">
        <v>33</v>
      </c>
      <c r="C17" s="82" t="s">
        <v>31</v>
      </c>
      <c r="D17" s="83" t="s">
        <v>27</v>
      </c>
      <c r="E17" s="81" t="s">
        <v>36</v>
      </c>
      <c r="F17" s="91"/>
      <c r="G17" s="87" t="str">
        <f t="shared" si="4"/>
        <v>小男</v>
      </c>
      <c r="H17" s="87" t="str">
        <f t="shared" si="0"/>
        <v>(高)</v>
      </c>
      <c r="I17" s="87" t="str">
        <f t="shared" si="1"/>
        <v>25</v>
      </c>
      <c r="J17" s="87" t="str">
        <f t="shared" si="2"/>
        <v>バ</v>
      </c>
      <c r="K17" s="87" t="str">
        <f t="shared" si="3"/>
        <v>小男(高)25バ</v>
      </c>
    </row>
    <row r="18" spans="1:11">
      <c r="A18" s="88">
        <v>17</v>
      </c>
      <c r="B18" s="81" t="s">
        <v>47</v>
      </c>
      <c r="C18" s="82"/>
      <c r="D18" s="83" t="s">
        <v>35</v>
      </c>
      <c r="E18" s="81" t="s">
        <v>10</v>
      </c>
      <c r="F18" s="91"/>
      <c r="G18" s="87" t="str">
        <f>LEFT(B18,2)&amp;MID(B18,6,1)</f>
        <v>親子</v>
      </c>
      <c r="H18" s="87" t="str">
        <f t="shared" si="0"/>
        <v/>
      </c>
      <c r="I18" s="87" t="str">
        <f t="shared" si="1"/>
        <v>50</v>
      </c>
      <c r="J18" s="87" t="str">
        <f t="shared" si="2"/>
        <v>リ</v>
      </c>
      <c r="K18" s="87" t="str">
        <f t="shared" si="3"/>
        <v>親子50リ</v>
      </c>
    </row>
    <row r="19" spans="1:11">
      <c r="A19" s="88">
        <v>18</v>
      </c>
      <c r="B19" s="81" t="s">
        <v>96</v>
      </c>
      <c r="C19" s="82"/>
      <c r="D19" s="83" t="s">
        <v>6</v>
      </c>
      <c r="E19" s="81" t="s">
        <v>48</v>
      </c>
      <c r="F19" s="91"/>
      <c r="G19" s="87" t="str">
        <f>LEFT(B19,1)&amp;MID(B19,4,1)</f>
        <v>小女</v>
      </c>
      <c r="H19" s="87" t="str">
        <f t="shared" si="0"/>
        <v/>
      </c>
      <c r="I19" s="87" t="str">
        <f t="shared" si="1"/>
        <v>100</v>
      </c>
      <c r="J19" s="87" t="str">
        <f t="shared" si="2"/>
        <v>個</v>
      </c>
      <c r="K19" s="87" t="str">
        <f t="shared" si="3"/>
        <v>小女100個</v>
      </c>
    </row>
    <row r="20" spans="1:11">
      <c r="A20" s="88">
        <v>19</v>
      </c>
      <c r="B20" s="81" t="s">
        <v>97</v>
      </c>
      <c r="C20" s="82"/>
      <c r="D20" s="83" t="s">
        <v>6</v>
      </c>
      <c r="E20" s="81" t="s">
        <v>48</v>
      </c>
      <c r="F20" s="91"/>
      <c r="G20" s="87" t="str">
        <f t="shared" ref="G20:G31" si="7">LEFT(B20,1)&amp;MID(B20,4,1)</f>
        <v>小男</v>
      </c>
      <c r="H20" s="87" t="str">
        <f t="shared" si="0"/>
        <v/>
      </c>
      <c r="I20" s="87" t="str">
        <f t="shared" si="1"/>
        <v>100</v>
      </c>
      <c r="J20" s="87" t="str">
        <f t="shared" si="2"/>
        <v>個</v>
      </c>
      <c r="K20" s="87" t="str">
        <f t="shared" si="3"/>
        <v>小男100個</v>
      </c>
    </row>
    <row r="21" spans="1:11">
      <c r="A21" s="88">
        <v>20</v>
      </c>
      <c r="B21" s="81" t="s">
        <v>49</v>
      </c>
      <c r="C21" s="82"/>
      <c r="D21" s="83" t="s">
        <v>6</v>
      </c>
      <c r="E21" s="81" t="s">
        <v>10</v>
      </c>
      <c r="F21" s="91"/>
      <c r="G21" s="87" t="str">
        <f t="shared" si="7"/>
        <v>小混</v>
      </c>
      <c r="H21" s="87" t="str">
        <f t="shared" si="0"/>
        <v/>
      </c>
      <c r="I21" s="87" t="str">
        <f t="shared" si="1"/>
        <v>100</v>
      </c>
      <c r="J21" s="87" t="str">
        <f t="shared" si="2"/>
        <v>リ</v>
      </c>
      <c r="K21" s="87" t="str">
        <f t="shared" si="3"/>
        <v>小混100リ</v>
      </c>
    </row>
    <row r="22" spans="1:11">
      <c r="A22" s="88">
        <v>21</v>
      </c>
      <c r="B22" s="81" t="s">
        <v>98</v>
      </c>
      <c r="C22" s="82"/>
      <c r="D22" s="83" t="s">
        <v>6</v>
      </c>
      <c r="E22" s="81" t="s">
        <v>10</v>
      </c>
      <c r="F22" s="91"/>
      <c r="G22" s="87" t="str">
        <f t="shared" si="7"/>
        <v>小女</v>
      </c>
      <c r="H22" s="87" t="str">
        <f t="shared" si="0"/>
        <v/>
      </c>
      <c r="I22" s="87" t="str">
        <f t="shared" si="1"/>
        <v>100</v>
      </c>
      <c r="J22" s="87" t="str">
        <f t="shared" si="2"/>
        <v>リ</v>
      </c>
      <c r="K22" s="87" t="str">
        <f t="shared" si="3"/>
        <v>小女100リ</v>
      </c>
    </row>
    <row r="23" spans="1:11">
      <c r="A23" s="88">
        <v>22</v>
      </c>
      <c r="B23" s="81" t="s">
        <v>97</v>
      </c>
      <c r="C23" s="82"/>
      <c r="D23" s="83" t="s">
        <v>6</v>
      </c>
      <c r="E23" s="81" t="s">
        <v>10</v>
      </c>
      <c r="F23" s="91"/>
      <c r="G23" s="87" t="str">
        <f t="shared" si="7"/>
        <v>小男</v>
      </c>
      <c r="H23" s="87" t="str">
        <f t="shared" si="0"/>
        <v/>
      </c>
      <c r="I23" s="87" t="str">
        <f t="shared" si="1"/>
        <v>100</v>
      </c>
      <c r="J23" s="87" t="str">
        <f t="shared" si="2"/>
        <v>リ</v>
      </c>
      <c r="K23" s="87" t="str">
        <f t="shared" si="3"/>
        <v>小男100リ</v>
      </c>
    </row>
    <row r="24" spans="1:11">
      <c r="A24" s="88">
        <v>23</v>
      </c>
      <c r="B24" s="81" t="s">
        <v>25</v>
      </c>
      <c r="C24" s="82" t="s">
        <v>26</v>
      </c>
      <c r="D24" s="83" t="s">
        <v>35</v>
      </c>
      <c r="E24" s="81" t="s">
        <v>28</v>
      </c>
      <c r="F24" s="91"/>
      <c r="G24" s="87" t="str">
        <f t="shared" si="7"/>
        <v>小女</v>
      </c>
      <c r="H24" s="87" t="str">
        <f t="shared" si="0"/>
        <v>(低)</v>
      </c>
      <c r="I24" s="87" t="str">
        <f t="shared" si="1"/>
        <v>50</v>
      </c>
      <c r="J24" s="87" t="str">
        <f t="shared" si="2"/>
        <v>自</v>
      </c>
      <c r="K24" s="87" t="str">
        <f t="shared" si="3"/>
        <v>小女(低)50自</v>
      </c>
    </row>
    <row r="25" spans="1:11">
      <c r="A25" s="88">
        <v>24</v>
      </c>
      <c r="B25" s="81" t="s">
        <v>25</v>
      </c>
      <c r="C25" s="82" t="s">
        <v>31</v>
      </c>
      <c r="D25" s="83" t="s">
        <v>35</v>
      </c>
      <c r="E25" s="81" t="s">
        <v>28</v>
      </c>
      <c r="F25" s="91"/>
      <c r="G25" s="87" t="str">
        <f t="shared" si="7"/>
        <v>小女</v>
      </c>
      <c r="H25" s="87" t="str">
        <f t="shared" si="0"/>
        <v>(高)</v>
      </c>
      <c r="I25" s="87" t="str">
        <f t="shared" si="1"/>
        <v>50</v>
      </c>
      <c r="J25" s="87" t="str">
        <f t="shared" si="2"/>
        <v>自</v>
      </c>
      <c r="K25" s="87" t="str">
        <f t="shared" si="3"/>
        <v>小女(高)50自</v>
      </c>
    </row>
    <row r="26" spans="1:11">
      <c r="A26" s="88">
        <v>25</v>
      </c>
      <c r="B26" s="81" t="s">
        <v>33</v>
      </c>
      <c r="C26" s="82" t="s">
        <v>26</v>
      </c>
      <c r="D26" s="83" t="s">
        <v>35</v>
      </c>
      <c r="E26" s="81" t="s">
        <v>28</v>
      </c>
      <c r="F26" s="91"/>
      <c r="G26" s="87" t="str">
        <f t="shared" si="7"/>
        <v>小男</v>
      </c>
      <c r="H26" s="87" t="str">
        <f t="shared" si="0"/>
        <v>(低)</v>
      </c>
      <c r="I26" s="87" t="str">
        <f t="shared" si="1"/>
        <v>50</v>
      </c>
      <c r="J26" s="87" t="str">
        <f t="shared" si="2"/>
        <v>自</v>
      </c>
      <c r="K26" s="87" t="str">
        <f t="shared" si="3"/>
        <v>小男(低)50自</v>
      </c>
    </row>
    <row r="27" spans="1:11">
      <c r="A27" s="88">
        <v>26</v>
      </c>
      <c r="B27" s="81" t="s">
        <v>33</v>
      </c>
      <c r="C27" s="82" t="s">
        <v>31</v>
      </c>
      <c r="D27" s="83" t="s">
        <v>35</v>
      </c>
      <c r="E27" s="81" t="s">
        <v>28</v>
      </c>
      <c r="F27" s="91"/>
      <c r="G27" s="87" t="str">
        <f t="shared" si="7"/>
        <v>小男</v>
      </c>
      <c r="H27" s="87" t="str">
        <f t="shared" si="0"/>
        <v>(高)</v>
      </c>
      <c r="I27" s="87" t="str">
        <f t="shared" si="1"/>
        <v>50</v>
      </c>
      <c r="J27" s="87" t="str">
        <f t="shared" si="2"/>
        <v>自</v>
      </c>
      <c r="K27" s="87" t="str">
        <f t="shared" si="3"/>
        <v>小男(高)50自</v>
      </c>
    </row>
    <row r="28" spans="1:11">
      <c r="A28" s="88">
        <v>27</v>
      </c>
      <c r="B28" s="81" t="s">
        <v>25</v>
      </c>
      <c r="C28" s="82" t="s">
        <v>26</v>
      </c>
      <c r="D28" s="83" t="s">
        <v>35</v>
      </c>
      <c r="E28" s="81" t="s">
        <v>30</v>
      </c>
      <c r="F28" s="91"/>
      <c r="G28" s="87" t="str">
        <f t="shared" si="7"/>
        <v>小女</v>
      </c>
      <c r="H28" s="87" t="str">
        <f t="shared" si="0"/>
        <v>(低)</v>
      </c>
      <c r="I28" s="87" t="str">
        <f t="shared" si="1"/>
        <v>50</v>
      </c>
      <c r="J28" s="87" t="str">
        <f t="shared" si="2"/>
        <v>平</v>
      </c>
      <c r="K28" s="87" t="str">
        <f t="shared" si="3"/>
        <v>小女(低)50平</v>
      </c>
    </row>
    <row r="29" spans="1:11">
      <c r="A29" s="88">
        <v>28</v>
      </c>
      <c r="B29" s="81" t="s">
        <v>25</v>
      </c>
      <c r="C29" s="82" t="s">
        <v>31</v>
      </c>
      <c r="D29" s="83" t="s">
        <v>35</v>
      </c>
      <c r="E29" s="81" t="s">
        <v>30</v>
      </c>
      <c r="F29" s="91"/>
      <c r="G29" s="87" t="str">
        <f t="shared" si="7"/>
        <v>小女</v>
      </c>
      <c r="H29" s="87" t="str">
        <f t="shared" si="0"/>
        <v>(高)</v>
      </c>
      <c r="I29" s="87" t="str">
        <f t="shared" si="1"/>
        <v>50</v>
      </c>
      <c r="J29" s="87" t="str">
        <f t="shared" si="2"/>
        <v>平</v>
      </c>
      <c r="K29" s="87" t="str">
        <f t="shared" si="3"/>
        <v>小女(高)50平</v>
      </c>
    </row>
    <row r="30" spans="1:11">
      <c r="A30" s="88">
        <v>29</v>
      </c>
      <c r="B30" s="81" t="s">
        <v>33</v>
      </c>
      <c r="C30" s="82" t="s">
        <v>26</v>
      </c>
      <c r="D30" s="83" t="s">
        <v>35</v>
      </c>
      <c r="E30" s="81" t="s">
        <v>30</v>
      </c>
      <c r="F30" s="91"/>
      <c r="G30" s="87" t="str">
        <f t="shared" si="7"/>
        <v>小男</v>
      </c>
      <c r="H30" s="87" t="str">
        <f t="shared" si="0"/>
        <v>(低)</v>
      </c>
      <c r="I30" s="87" t="str">
        <f t="shared" si="1"/>
        <v>50</v>
      </c>
      <c r="J30" s="87" t="str">
        <f t="shared" si="2"/>
        <v>平</v>
      </c>
      <c r="K30" s="87" t="str">
        <f t="shared" si="3"/>
        <v>小男(低)50平</v>
      </c>
    </row>
    <row r="31" spans="1:11">
      <c r="A31" s="88">
        <v>30</v>
      </c>
      <c r="B31" s="81" t="s">
        <v>33</v>
      </c>
      <c r="C31" s="82" t="s">
        <v>31</v>
      </c>
      <c r="D31" s="83" t="s">
        <v>35</v>
      </c>
      <c r="E31" s="81" t="s">
        <v>30</v>
      </c>
      <c r="F31" s="91"/>
      <c r="G31" s="87" t="str">
        <f t="shared" si="7"/>
        <v>小男</v>
      </c>
      <c r="H31" s="87" t="str">
        <f t="shared" si="0"/>
        <v>(高)</v>
      </c>
      <c r="I31" s="87" t="str">
        <f t="shared" si="1"/>
        <v>50</v>
      </c>
      <c r="J31" s="87" t="str">
        <f t="shared" si="2"/>
        <v>平</v>
      </c>
      <c r="K31" s="87" t="str">
        <f t="shared" si="3"/>
        <v>小男(高)50平</v>
      </c>
    </row>
    <row r="32" spans="1:11">
      <c r="A32" s="88">
        <v>31</v>
      </c>
      <c r="B32" s="81" t="s">
        <v>42</v>
      </c>
      <c r="C32" s="82"/>
      <c r="D32" s="83" t="s">
        <v>7</v>
      </c>
      <c r="E32" s="81" t="s">
        <v>51</v>
      </c>
      <c r="F32" s="91"/>
      <c r="G32" s="87" t="str">
        <f>LEFT(B32,1)&amp;MID(B32,4,1)</f>
        <v>中女</v>
      </c>
      <c r="H32" s="87" t="str">
        <f t="shared" ref="H32:H39" si="8">IF(C32&lt;&gt;"","("&amp;LEFT(C32,1)&amp;")","")</f>
        <v/>
      </c>
      <c r="I32" s="87" t="str">
        <f t="shared" ref="I32:I39" si="9">IF(LEN(D32)&gt;3,LEFT(D32,3),LEFT(D32,2))</f>
        <v>200</v>
      </c>
      <c r="J32" s="87" t="str">
        <f t="shared" ref="J32:J39" si="10">LEFT(E32,1)</f>
        <v>メ</v>
      </c>
      <c r="K32" s="87" t="str">
        <f t="shared" ref="K32:K39" si="11">G32&amp;H32&amp;I32&amp;J32</f>
        <v>中女200メ</v>
      </c>
    </row>
    <row r="33" spans="1:22">
      <c r="A33" s="88">
        <v>32</v>
      </c>
      <c r="B33" s="81" t="s">
        <v>50</v>
      </c>
      <c r="C33" s="82"/>
      <c r="D33" s="83" t="s">
        <v>7</v>
      </c>
      <c r="E33" s="81" t="s">
        <v>51</v>
      </c>
      <c r="F33" s="91"/>
      <c r="G33" s="87" t="str">
        <f>LEFT(B33,3)&amp;MID(B33,7,1)</f>
        <v>160女</v>
      </c>
      <c r="H33" s="87" t="str">
        <f t="shared" si="8"/>
        <v/>
      </c>
      <c r="I33" s="87" t="str">
        <f t="shared" si="9"/>
        <v>200</v>
      </c>
      <c r="J33" s="87" t="str">
        <f t="shared" si="10"/>
        <v>メ</v>
      </c>
      <c r="K33" s="87" t="str">
        <f t="shared" si="11"/>
        <v>160女200メ</v>
      </c>
    </row>
    <row r="34" spans="1:22">
      <c r="A34" s="88">
        <v>33</v>
      </c>
      <c r="B34" s="81" t="s">
        <v>52</v>
      </c>
      <c r="C34" s="82"/>
      <c r="D34" s="83" t="s">
        <v>7</v>
      </c>
      <c r="E34" s="81" t="s">
        <v>51</v>
      </c>
      <c r="F34" s="91"/>
      <c r="G34" s="87" t="str">
        <f>LEFT(B34,3)&amp;MID(B34,7,1)</f>
        <v>120女</v>
      </c>
      <c r="H34" s="87" t="str">
        <f t="shared" si="8"/>
        <v/>
      </c>
      <c r="I34" s="87" t="str">
        <f t="shared" si="9"/>
        <v>200</v>
      </c>
      <c r="J34" s="87" t="str">
        <f t="shared" si="10"/>
        <v>メ</v>
      </c>
      <c r="K34" s="87" t="str">
        <f t="shared" si="11"/>
        <v>120女200メ</v>
      </c>
    </row>
    <row r="35" spans="1:22">
      <c r="A35" s="88">
        <v>34</v>
      </c>
      <c r="B35" s="81" t="s">
        <v>41</v>
      </c>
      <c r="C35" s="80"/>
      <c r="D35" s="83" t="s">
        <v>7</v>
      </c>
      <c r="E35" s="81" t="s">
        <v>51</v>
      </c>
      <c r="G35" s="87" t="str">
        <f>LEFT(B35,2)&amp;MID(B35,3,1)</f>
        <v>一般女</v>
      </c>
      <c r="H35" s="87" t="str">
        <f t="shared" si="8"/>
        <v/>
      </c>
      <c r="I35" s="87" t="str">
        <f t="shared" si="9"/>
        <v>200</v>
      </c>
      <c r="J35" s="87" t="str">
        <f t="shared" si="10"/>
        <v>メ</v>
      </c>
      <c r="K35" s="87" t="str">
        <f t="shared" si="11"/>
        <v>一般女200メ</v>
      </c>
    </row>
    <row r="36" spans="1:22">
      <c r="A36" s="88">
        <v>35</v>
      </c>
      <c r="B36" s="81" t="s">
        <v>32</v>
      </c>
      <c r="C36" s="82"/>
      <c r="D36" s="83" t="s">
        <v>7</v>
      </c>
      <c r="E36" s="81" t="s">
        <v>51</v>
      </c>
      <c r="F36" s="91"/>
      <c r="G36" s="87" t="str">
        <f>LEFT(B36,1)&amp;MID(B36,4,1)</f>
        <v>中男</v>
      </c>
      <c r="H36" s="87" t="str">
        <f t="shared" si="8"/>
        <v/>
      </c>
      <c r="I36" s="87" t="str">
        <f t="shared" si="9"/>
        <v>200</v>
      </c>
      <c r="J36" s="87" t="str">
        <f t="shared" si="10"/>
        <v>メ</v>
      </c>
      <c r="K36" s="87" t="str">
        <f t="shared" si="11"/>
        <v>中男200メ</v>
      </c>
    </row>
    <row r="37" spans="1:22">
      <c r="A37" s="88">
        <v>36</v>
      </c>
      <c r="B37" s="81" t="s">
        <v>53</v>
      </c>
      <c r="C37" s="82"/>
      <c r="D37" s="83" t="s">
        <v>7</v>
      </c>
      <c r="E37" s="81" t="s">
        <v>51</v>
      </c>
      <c r="F37" s="91"/>
      <c r="G37" s="87" t="str">
        <f>LEFT(B37,3)&amp;MID(B37,7,1)</f>
        <v>160男</v>
      </c>
      <c r="H37" s="87" t="str">
        <f t="shared" si="8"/>
        <v/>
      </c>
      <c r="I37" s="87" t="str">
        <f t="shared" si="9"/>
        <v>200</v>
      </c>
      <c r="J37" s="87" t="str">
        <f t="shared" si="10"/>
        <v>メ</v>
      </c>
      <c r="K37" s="87" t="str">
        <f t="shared" si="11"/>
        <v>160男200メ</v>
      </c>
    </row>
    <row r="38" spans="1:22">
      <c r="A38" s="88">
        <v>37</v>
      </c>
      <c r="B38" s="81" t="s">
        <v>54</v>
      </c>
      <c r="C38" s="82"/>
      <c r="D38" s="83" t="s">
        <v>7</v>
      </c>
      <c r="E38" s="81" t="s">
        <v>51</v>
      </c>
      <c r="F38" s="91"/>
      <c r="G38" s="87" t="str">
        <f>LEFT(B38,3)&amp;MID(B38,7,1)</f>
        <v>120男</v>
      </c>
      <c r="H38" s="87" t="str">
        <f t="shared" si="8"/>
        <v/>
      </c>
      <c r="I38" s="87" t="str">
        <f t="shared" si="9"/>
        <v>200</v>
      </c>
      <c r="J38" s="87" t="str">
        <f t="shared" si="10"/>
        <v>メ</v>
      </c>
      <c r="K38" s="87" t="str">
        <f t="shared" si="11"/>
        <v>120男200メ</v>
      </c>
    </row>
    <row r="39" spans="1:22">
      <c r="A39" s="88">
        <v>38</v>
      </c>
      <c r="B39" s="81" t="s">
        <v>29</v>
      </c>
      <c r="C39" s="80"/>
      <c r="D39" s="83" t="s">
        <v>7</v>
      </c>
      <c r="E39" s="81" t="s">
        <v>51</v>
      </c>
      <c r="F39" s="91"/>
      <c r="G39" s="87" t="str">
        <f>LEFT(B39,2)&amp;MID(B39,3,1)</f>
        <v>一般男</v>
      </c>
      <c r="H39" s="87" t="str">
        <f t="shared" si="8"/>
        <v/>
      </c>
      <c r="I39" s="87" t="str">
        <f t="shared" si="9"/>
        <v>200</v>
      </c>
      <c r="J39" s="87" t="str">
        <f t="shared" si="10"/>
        <v>メ</v>
      </c>
      <c r="K39" s="87" t="str">
        <f t="shared" si="11"/>
        <v>一般男200メ</v>
      </c>
    </row>
    <row r="40" spans="1:22">
      <c r="A40" s="88">
        <v>39</v>
      </c>
      <c r="B40" s="81" t="s">
        <v>38</v>
      </c>
      <c r="C40" s="82"/>
      <c r="D40" s="83" t="s">
        <v>27</v>
      </c>
      <c r="E40" s="81" t="s">
        <v>28</v>
      </c>
      <c r="G40" s="87" t="str">
        <f>LEFT(B40,2)&amp;MID(B40,6,1)</f>
        <v>60女</v>
      </c>
      <c r="H40" s="87" t="str">
        <f t="shared" si="0"/>
        <v/>
      </c>
      <c r="I40" s="87" t="str">
        <f t="shared" si="1"/>
        <v>25</v>
      </c>
      <c r="J40" s="87" t="str">
        <f t="shared" si="2"/>
        <v>自</v>
      </c>
      <c r="K40" s="87" t="str">
        <f t="shared" si="3"/>
        <v>60女25自</v>
      </c>
    </row>
    <row r="41" spans="1:22">
      <c r="A41" s="88">
        <v>40</v>
      </c>
      <c r="B41" s="81" t="s">
        <v>40</v>
      </c>
      <c r="C41" s="82"/>
      <c r="D41" s="83" t="s">
        <v>27</v>
      </c>
      <c r="E41" s="81" t="s">
        <v>28</v>
      </c>
      <c r="G41" s="87" t="str">
        <f t="shared" ref="G41:G47" si="12">LEFT(B41,2)&amp;MID(B41,6,1)</f>
        <v>60男</v>
      </c>
      <c r="H41" s="87" t="str">
        <f t="shared" si="0"/>
        <v/>
      </c>
      <c r="I41" s="87" t="str">
        <f t="shared" si="1"/>
        <v>25</v>
      </c>
      <c r="J41" s="87" t="str">
        <f t="shared" si="2"/>
        <v>自</v>
      </c>
      <c r="K41" s="87" t="str">
        <f t="shared" si="3"/>
        <v>60男25自</v>
      </c>
    </row>
    <row r="42" spans="1:22">
      <c r="A42" s="88">
        <v>41</v>
      </c>
      <c r="B42" s="81" t="s">
        <v>38</v>
      </c>
      <c r="C42" s="82"/>
      <c r="D42" s="83" t="s">
        <v>27</v>
      </c>
      <c r="E42" s="81" t="s">
        <v>30</v>
      </c>
      <c r="G42" s="87" t="str">
        <f t="shared" si="12"/>
        <v>60女</v>
      </c>
      <c r="H42" s="87" t="str">
        <f t="shared" si="0"/>
        <v/>
      </c>
      <c r="I42" s="87" t="str">
        <f t="shared" si="1"/>
        <v>25</v>
      </c>
      <c r="J42" s="87" t="str">
        <f t="shared" si="2"/>
        <v>平</v>
      </c>
      <c r="K42" s="87" t="str">
        <f t="shared" si="3"/>
        <v>60女25平</v>
      </c>
    </row>
    <row r="43" spans="1:22">
      <c r="A43" s="88">
        <v>42</v>
      </c>
      <c r="B43" s="81" t="s">
        <v>40</v>
      </c>
      <c r="C43" s="82"/>
      <c r="D43" s="83" t="s">
        <v>27</v>
      </c>
      <c r="E43" s="81" t="s">
        <v>30</v>
      </c>
      <c r="G43" s="87" t="str">
        <f t="shared" si="12"/>
        <v>60男</v>
      </c>
      <c r="H43" s="87" t="str">
        <f t="shared" si="0"/>
        <v/>
      </c>
      <c r="I43" s="87" t="str">
        <f t="shared" si="1"/>
        <v>25</v>
      </c>
      <c r="J43" s="87" t="str">
        <f t="shared" si="2"/>
        <v>平</v>
      </c>
      <c r="K43" s="87" t="str">
        <f t="shared" si="3"/>
        <v>60男25平</v>
      </c>
    </row>
    <row r="44" spans="1:22">
      <c r="A44" s="88">
        <v>43</v>
      </c>
      <c r="B44" s="81" t="s">
        <v>38</v>
      </c>
      <c r="C44" s="82"/>
      <c r="D44" s="83" t="s">
        <v>27</v>
      </c>
      <c r="E44" s="81" t="s">
        <v>46</v>
      </c>
      <c r="G44" s="87" t="str">
        <f t="shared" si="12"/>
        <v>60女</v>
      </c>
      <c r="H44" s="87" t="str">
        <f t="shared" si="0"/>
        <v/>
      </c>
      <c r="I44" s="87" t="str">
        <f t="shared" si="1"/>
        <v>25</v>
      </c>
      <c r="J44" s="87" t="str">
        <f t="shared" si="2"/>
        <v>背</v>
      </c>
      <c r="K44" s="87" t="str">
        <f t="shared" si="3"/>
        <v>60女25背</v>
      </c>
    </row>
    <row r="45" spans="1:22">
      <c r="A45" s="88">
        <v>44</v>
      </c>
      <c r="B45" s="81" t="s">
        <v>40</v>
      </c>
      <c r="C45" s="82"/>
      <c r="D45" s="83" t="s">
        <v>27</v>
      </c>
      <c r="E45" s="81" t="s">
        <v>46</v>
      </c>
      <c r="G45" s="87" t="str">
        <f t="shared" si="12"/>
        <v>60男</v>
      </c>
      <c r="H45" s="87" t="str">
        <f t="shared" si="0"/>
        <v/>
      </c>
      <c r="I45" s="87" t="str">
        <f t="shared" si="1"/>
        <v>25</v>
      </c>
      <c r="J45" s="87" t="str">
        <f t="shared" si="2"/>
        <v>背</v>
      </c>
      <c r="K45" s="87" t="str">
        <f t="shared" si="3"/>
        <v>60男25背</v>
      </c>
    </row>
    <row r="46" spans="1:22">
      <c r="A46" s="88">
        <v>45</v>
      </c>
      <c r="B46" s="81" t="s">
        <v>38</v>
      </c>
      <c r="C46" s="82"/>
      <c r="D46" s="83" t="s">
        <v>27</v>
      </c>
      <c r="E46" s="81" t="s">
        <v>36</v>
      </c>
      <c r="G46" s="87" t="str">
        <f t="shared" si="12"/>
        <v>60女</v>
      </c>
      <c r="H46" s="87" t="str">
        <f t="shared" si="0"/>
        <v/>
      </c>
      <c r="I46" s="87" t="str">
        <f t="shared" si="1"/>
        <v>25</v>
      </c>
      <c r="J46" s="87" t="str">
        <f t="shared" si="2"/>
        <v>バ</v>
      </c>
      <c r="K46" s="87" t="str">
        <f t="shared" si="3"/>
        <v>60女25バ</v>
      </c>
    </row>
    <row r="47" spans="1:22">
      <c r="A47" s="88">
        <v>46</v>
      </c>
      <c r="B47" s="81" t="s">
        <v>40</v>
      </c>
      <c r="C47" s="82"/>
      <c r="D47" s="83" t="s">
        <v>27</v>
      </c>
      <c r="E47" s="81" t="s">
        <v>36</v>
      </c>
      <c r="G47" s="87" t="str">
        <f t="shared" si="12"/>
        <v>60男</v>
      </c>
      <c r="H47" s="87" t="str">
        <f t="shared" si="0"/>
        <v/>
      </c>
      <c r="I47" s="87" t="str">
        <f t="shared" si="1"/>
        <v>25</v>
      </c>
      <c r="J47" s="87" t="str">
        <f t="shared" si="2"/>
        <v>バ</v>
      </c>
      <c r="K47" s="87" t="str">
        <f t="shared" si="3"/>
        <v>60男25バ</v>
      </c>
      <c r="M47" s="89"/>
      <c r="N47" s="93"/>
      <c r="O47" s="90"/>
      <c r="P47" s="89"/>
      <c r="Q47" s="93"/>
      <c r="S47" s="87" t="str">
        <f t="shared" ref="S47:S55" si="13">IF(N47&lt;&gt;"","("&amp;LEFT(N47,1)&amp;")","")</f>
        <v/>
      </c>
      <c r="T47" s="87" t="str">
        <f t="shared" si="5"/>
        <v/>
      </c>
      <c r="U47" s="87" t="s">
        <v>94</v>
      </c>
      <c r="V47" s="87" t="str">
        <f t="shared" si="6"/>
        <v>ﾒﾘﾚｰ</v>
      </c>
    </row>
    <row r="48" spans="1:22">
      <c r="A48" s="88">
        <v>47</v>
      </c>
      <c r="B48" s="81" t="s">
        <v>100</v>
      </c>
      <c r="C48" s="82"/>
      <c r="D48" s="83" t="s">
        <v>6</v>
      </c>
      <c r="E48" s="81" t="s">
        <v>48</v>
      </c>
      <c r="G48" s="87" t="str">
        <f t="shared" ref="G48:G49" si="14">LEFT(B48,1)&amp;MID(B48,6,1)</f>
        <v>中女</v>
      </c>
      <c r="H48" s="87" t="str">
        <f t="shared" si="0"/>
        <v/>
      </c>
      <c r="I48" s="87" t="str">
        <f t="shared" si="1"/>
        <v>100</v>
      </c>
      <c r="J48" s="87" t="str">
        <f t="shared" si="2"/>
        <v>個</v>
      </c>
      <c r="K48" s="87" t="str">
        <f t="shared" si="3"/>
        <v>中女100個</v>
      </c>
      <c r="M48" s="89"/>
      <c r="N48" s="93"/>
      <c r="O48" s="90"/>
      <c r="P48" s="89"/>
      <c r="Q48" s="93"/>
      <c r="S48" s="87" t="str">
        <f t="shared" si="13"/>
        <v/>
      </c>
      <c r="T48" s="87" t="str">
        <f t="shared" si="5"/>
        <v/>
      </c>
      <c r="U48" s="87" t="s">
        <v>94</v>
      </c>
      <c r="V48" s="87" t="str">
        <f t="shared" si="6"/>
        <v>ﾒﾘﾚｰ</v>
      </c>
    </row>
    <row r="49" spans="1:22">
      <c r="A49" s="88">
        <v>48</v>
      </c>
      <c r="B49" s="81" t="s">
        <v>101</v>
      </c>
      <c r="C49" s="82"/>
      <c r="D49" s="83" t="s">
        <v>6</v>
      </c>
      <c r="E49" s="81" t="s">
        <v>48</v>
      </c>
      <c r="G49" s="87" t="str">
        <f t="shared" si="14"/>
        <v>中男</v>
      </c>
      <c r="H49" s="87" t="str">
        <f t="shared" si="0"/>
        <v/>
      </c>
      <c r="I49" s="87" t="str">
        <f t="shared" si="1"/>
        <v>100</v>
      </c>
      <c r="J49" s="87" t="str">
        <f t="shared" si="2"/>
        <v>個</v>
      </c>
      <c r="K49" s="87" t="str">
        <f t="shared" si="3"/>
        <v>中男100個</v>
      </c>
      <c r="M49" s="89"/>
      <c r="N49" s="93"/>
      <c r="O49" s="90"/>
      <c r="P49" s="89"/>
      <c r="Q49" s="93"/>
      <c r="S49" s="87" t="str">
        <f t="shared" si="13"/>
        <v/>
      </c>
      <c r="T49" s="87" t="str">
        <f t="shared" si="5"/>
        <v/>
      </c>
      <c r="U49" s="87" t="s">
        <v>94</v>
      </c>
      <c r="V49" s="87" t="str">
        <f t="shared" si="6"/>
        <v>ﾒﾘﾚｰ</v>
      </c>
    </row>
    <row r="50" spans="1:22">
      <c r="A50" s="88">
        <v>49</v>
      </c>
      <c r="B50" s="81" t="s">
        <v>42</v>
      </c>
      <c r="C50" s="82"/>
      <c r="D50" s="83" t="s">
        <v>6</v>
      </c>
      <c r="E50" s="81" t="s">
        <v>28</v>
      </c>
      <c r="G50" s="87" t="str">
        <f>LEFT(B50,1)&amp;MID(B50,4,1)</f>
        <v>中女</v>
      </c>
      <c r="H50" s="87" t="str">
        <f>IF(C50&lt;&gt;"","("&amp;LEFT(C50,1)&amp;")","")</f>
        <v/>
      </c>
      <c r="I50" s="87" t="str">
        <f>IF(LEN(D50)&gt;3,LEFT(D50,3),LEFT(D50,2))</f>
        <v>100</v>
      </c>
      <c r="J50" s="87" t="str">
        <f>LEFT(E50,1)</f>
        <v>自</v>
      </c>
      <c r="K50" s="87" t="str">
        <f>G50&amp;H50&amp;I50&amp;J50</f>
        <v>中女100自</v>
      </c>
      <c r="M50" s="89"/>
      <c r="N50" s="93"/>
      <c r="O50" s="90"/>
      <c r="P50" s="89"/>
      <c r="Q50" s="93"/>
      <c r="S50" s="87" t="str">
        <f>IF(N50&lt;&gt;"","("&amp;LEFT(N50,1)&amp;")","")</f>
        <v/>
      </c>
      <c r="T50" s="87" t="str">
        <f>IF(LEN(O50)&gt;3,LEFT(O50,3),LEFT(O50,2))</f>
        <v/>
      </c>
      <c r="U50" s="87" t="s">
        <v>94</v>
      </c>
      <c r="V50" s="87" t="str">
        <f>R50&amp;S50&amp;T50&amp;U50</f>
        <v>ﾒﾘﾚｰ</v>
      </c>
    </row>
    <row r="51" spans="1:22">
      <c r="A51" s="88">
        <v>50</v>
      </c>
      <c r="B51" s="81" t="s">
        <v>41</v>
      </c>
      <c r="C51" s="82"/>
      <c r="D51" s="83" t="s">
        <v>6</v>
      </c>
      <c r="E51" s="81" t="s">
        <v>28</v>
      </c>
      <c r="G51" s="87" t="str">
        <f>LEFT(B51,2)&amp;MID(B51,3,1)</f>
        <v>一般女</v>
      </c>
      <c r="H51" s="87" t="str">
        <f t="shared" si="0"/>
        <v/>
      </c>
      <c r="I51" s="87" t="str">
        <f t="shared" si="1"/>
        <v>100</v>
      </c>
      <c r="J51" s="87" t="str">
        <f t="shared" si="2"/>
        <v>自</v>
      </c>
      <c r="K51" s="87" t="str">
        <f t="shared" si="3"/>
        <v>一般女100自</v>
      </c>
      <c r="M51" s="89"/>
      <c r="N51" s="93"/>
      <c r="O51" s="90"/>
      <c r="P51" s="89"/>
      <c r="Q51" s="93"/>
      <c r="S51" s="87" t="str">
        <f t="shared" si="13"/>
        <v/>
      </c>
      <c r="T51" s="87" t="str">
        <f t="shared" si="5"/>
        <v/>
      </c>
      <c r="U51" s="87" t="s">
        <v>94</v>
      </c>
      <c r="V51" s="87" t="str">
        <f t="shared" si="6"/>
        <v>ﾒﾘﾚｰ</v>
      </c>
    </row>
    <row r="52" spans="1:22">
      <c r="A52" s="88">
        <v>51</v>
      </c>
      <c r="B52" s="81" t="s">
        <v>32</v>
      </c>
      <c r="C52" s="82"/>
      <c r="D52" s="83" t="s">
        <v>6</v>
      </c>
      <c r="E52" s="81" t="s">
        <v>28</v>
      </c>
      <c r="G52" s="87" t="str">
        <f>LEFT(B52,1)&amp;MID(B52,4,1)</f>
        <v>中男</v>
      </c>
      <c r="H52" s="87" t="str">
        <f>IF(C52&lt;&gt;"","("&amp;LEFT(C52,1)&amp;")","")</f>
        <v/>
      </c>
      <c r="I52" s="87" t="str">
        <f>IF(LEN(D52)&gt;3,LEFT(D52,3),LEFT(D52,2))</f>
        <v>100</v>
      </c>
      <c r="J52" s="87" t="str">
        <f>LEFT(E52,1)</f>
        <v>自</v>
      </c>
      <c r="K52" s="87" t="str">
        <f>G52&amp;H52&amp;I52&amp;J52</f>
        <v>中男100自</v>
      </c>
      <c r="M52" s="89"/>
      <c r="O52" s="90"/>
      <c r="P52" s="89"/>
      <c r="Q52" s="91"/>
      <c r="S52" s="87" t="str">
        <f>IF(N52&lt;&gt;"","("&amp;LEFT(N52,1)&amp;")","")</f>
        <v/>
      </c>
      <c r="T52" s="87" t="str">
        <f>IF(LEN(O52)&gt;3,LEFT(O52,3),LEFT(O52,2))</f>
        <v/>
      </c>
      <c r="U52" s="87" t="s">
        <v>94</v>
      </c>
      <c r="V52" s="87" t="str">
        <f>R52&amp;S52&amp;T52&amp;U52</f>
        <v>ﾒﾘﾚｰ</v>
      </c>
    </row>
    <row r="53" spans="1:22">
      <c r="A53" s="88">
        <v>52</v>
      </c>
      <c r="B53" s="81" t="s">
        <v>29</v>
      </c>
      <c r="C53" s="82"/>
      <c r="D53" s="83" t="s">
        <v>6</v>
      </c>
      <c r="E53" s="81" t="s">
        <v>28</v>
      </c>
      <c r="G53" s="87" t="str">
        <f>LEFT(B53,2)&amp;MID(B53,3,1)</f>
        <v>一般男</v>
      </c>
      <c r="H53" s="87" t="str">
        <f t="shared" si="0"/>
        <v/>
      </c>
      <c r="I53" s="87" t="str">
        <f t="shared" si="1"/>
        <v>100</v>
      </c>
      <c r="J53" s="87" t="str">
        <f t="shared" si="2"/>
        <v>自</v>
      </c>
      <c r="K53" s="87" t="str">
        <f t="shared" si="3"/>
        <v>一般男100自</v>
      </c>
      <c r="M53" s="89"/>
      <c r="N53" s="93"/>
      <c r="O53" s="90"/>
      <c r="P53" s="89"/>
      <c r="Q53" s="93"/>
      <c r="S53" s="87" t="str">
        <f t="shared" si="13"/>
        <v/>
      </c>
      <c r="T53" s="87" t="str">
        <f t="shared" si="5"/>
        <v/>
      </c>
      <c r="U53" s="87" t="s">
        <v>94</v>
      </c>
      <c r="V53" s="87" t="str">
        <f t="shared" si="6"/>
        <v>ﾒﾘﾚｰ</v>
      </c>
    </row>
    <row r="54" spans="1:22">
      <c r="A54" s="88">
        <v>53</v>
      </c>
      <c r="B54" s="81" t="s">
        <v>42</v>
      </c>
      <c r="D54" s="81" t="s">
        <v>6</v>
      </c>
      <c r="E54" s="81" t="s">
        <v>30</v>
      </c>
      <c r="G54" s="87" t="str">
        <f>LEFT(B54,1)&amp;MID(B54,4,1)</f>
        <v>中女</v>
      </c>
      <c r="H54" s="87" t="str">
        <f>IF(C54&lt;&gt;"","("&amp;LEFT(C54,1)&amp;")","")</f>
        <v/>
      </c>
      <c r="I54" s="87" t="str">
        <f>IF(LEN(D54)&gt;3,LEFT(D54,3),LEFT(D54,2))</f>
        <v>100</v>
      </c>
      <c r="J54" s="87" t="str">
        <f>LEFT(E54,1)</f>
        <v>平</v>
      </c>
      <c r="K54" s="87" t="str">
        <f>G54&amp;H54&amp;I54&amp;J54</f>
        <v>中女100平</v>
      </c>
    </row>
    <row r="55" spans="1:22">
      <c r="A55" s="88">
        <v>54</v>
      </c>
      <c r="B55" s="81" t="s">
        <v>41</v>
      </c>
      <c r="D55" s="81" t="s">
        <v>6</v>
      </c>
      <c r="E55" s="81" t="s">
        <v>30</v>
      </c>
      <c r="G55" s="87" t="str">
        <f>LEFT(B55,2)&amp;MID(B55,3,1)</f>
        <v>一般女</v>
      </c>
      <c r="H55" s="87" t="str">
        <f t="shared" si="0"/>
        <v/>
      </c>
      <c r="I55" s="87" t="str">
        <f t="shared" si="1"/>
        <v>100</v>
      </c>
      <c r="J55" s="87" t="str">
        <f t="shared" si="2"/>
        <v>平</v>
      </c>
      <c r="K55" s="87" t="str">
        <f t="shared" si="3"/>
        <v>一般女100平</v>
      </c>
      <c r="M55" s="89"/>
      <c r="O55" s="90"/>
      <c r="P55" s="89"/>
      <c r="Q55" s="91"/>
      <c r="S55" s="87" t="str">
        <f t="shared" si="13"/>
        <v/>
      </c>
      <c r="T55" s="87" t="str">
        <f t="shared" si="5"/>
        <v/>
      </c>
      <c r="U55" s="87" t="s">
        <v>94</v>
      </c>
      <c r="V55" s="87" t="str">
        <f t="shared" si="6"/>
        <v>ﾒﾘﾚｰ</v>
      </c>
    </row>
    <row r="56" spans="1:22">
      <c r="A56" s="88">
        <v>55</v>
      </c>
      <c r="B56" s="81" t="s">
        <v>32</v>
      </c>
      <c r="D56" s="81" t="s">
        <v>6</v>
      </c>
      <c r="E56" s="81" t="s">
        <v>30</v>
      </c>
      <c r="G56" s="87" t="str">
        <f>LEFT(B56,1)&amp;MID(B56,4,1)</f>
        <v>中男</v>
      </c>
      <c r="H56" s="87" t="str">
        <f>IF(C56&lt;&gt;"","("&amp;LEFT(C56,1)&amp;")","")</f>
        <v/>
      </c>
      <c r="I56" s="87" t="str">
        <f>IF(LEN(D56)&gt;3,LEFT(D56,3),LEFT(D56,2))</f>
        <v>100</v>
      </c>
      <c r="J56" s="87" t="str">
        <f>LEFT(E56,1)</f>
        <v>平</v>
      </c>
      <c r="K56" s="87" t="str">
        <f>G56&amp;H56&amp;I56&amp;J56</f>
        <v>中男100平</v>
      </c>
    </row>
    <row r="57" spans="1:22">
      <c r="A57" s="88">
        <v>56</v>
      </c>
      <c r="B57" s="81" t="s">
        <v>29</v>
      </c>
      <c r="D57" s="81" t="s">
        <v>6</v>
      </c>
      <c r="E57" s="81" t="s">
        <v>30</v>
      </c>
      <c r="G57" s="87" t="str">
        <f>LEFT(B57,2)&amp;MID(B57,3,1)</f>
        <v>一般男</v>
      </c>
      <c r="H57" s="87" t="str">
        <f t="shared" si="0"/>
        <v/>
      </c>
      <c r="I57" s="87" t="str">
        <f t="shared" si="1"/>
        <v>100</v>
      </c>
      <c r="J57" s="87" t="str">
        <f t="shared" si="2"/>
        <v>平</v>
      </c>
      <c r="K57" s="87" t="str">
        <f t="shared" si="3"/>
        <v>一般男100平</v>
      </c>
    </row>
    <row r="58" spans="1:22">
      <c r="A58" s="88">
        <v>57</v>
      </c>
      <c r="B58" s="81" t="s">
        <v>42</v>
      </c>
      <c r="D58" s="81" t="s">
        <v>35</v>
      </c>
      <c r="E58" s="81" t="s">
        <v>36</v>
      </c>
      <c r="G58" s="87" t="str">
        <f>LEFT(B58,1)&amp;MID(B58,4,1)</f>
        <v>中女</v>
      </c>
      <c r="H58" s="87" t="str">
        <f>IF(C58&lt;&gt;"","("&amp;LEFT(C58,1)&amp;")","")</f>
        <v/>
      </c>
      <c r="I58" s="87" t="str">
        <f>IF(LEN(D58)&gt;3,LEFT(D58,3),LEFT(D58,2))</f>
        <v>50</v>
      </c>
      <c r="J58" s="87" t="str">
        <f>LEFT(E58,1)</f>
        <v>バ</v>
      </c>
      <c r="K58" s="87" t="str">
        <f>G58&amp;H58&amp;I58&amp;J58</f>
        <v>中女50バ</v>
      </c>
    </row>
    <row r="59" spans="1:22">
      <c r="A59" s="88">
        <v>58</v>
      </c>
      <c r="B59" s="81" t="s">
        <v>34</v>
      </c>
      <c r="D59" s="81" t="s">
        <v>35</v>
      </c>
      <c r="E59" s="81" t="s">
        <v>36</v>
      </c>
      <c r="G59" s="87" t="str">
        <f>LEFT(B59,2)&amp;MID(B59,6,1)</f>
        <v>50女</v>
      </c>
      <c r="H59" s="87" t="str">
        <f t="shared" si="0"/>
        <v/>
      </c>
      <c r="I59" s="87" t="str">
        <f t="shared" si="1"/>
        <v>50</v>
      </c>
      <c r="J59" s="87" t="str">
        <f t="shared" si="2"/>
        <v>バ</v>
      </c>
      <c r="K59" s="87" t="str">
        <f t="shared" si="3"/>
        <v>50女50バ</v>
      </c>
    </row>
    <row r="60" spans="1:22">
      <c r="A60" s="88">
        <v>59</v>
      </c>
      <c r="B60" s="81" t="s">
        <v>37</v>
      </c>
      <c r="D60" s="81" t="s">
        <v>35</v>
      </c>
      <c r="E60" s="81" t="s">
        <v>36</v>
      </c>
      <c r="G60" s="87" t="str">
        <f t="shared" ref="G60:G61" si="15">LEFT(B60,2)&amp;MID(B60,6,1)</f>
        <v>40女</v>
      </c>
      <c r="H60" s="87" t="str">
        <f t="shared" si="0"/>
        <v/>
      </c>
      <c r="I60" s="87" t="str">
        <f t="shared" si="1"/>
        <v>50</v>
      </c>
      <c r="J60" s="87" t="str">
        <f t="shared" si="2"/>
        <v>バ</v>
      </c>
      <c r="K60" s="87" t="str">
        <f t="shared" si="3"/>
        <v>40女50バ</v>
      </c>
    </row>
    <row r="61" spans="1:22">
      <c r="A61" s="88">
        <v>60</v>
      </c>
      <c r="B61" s="81" t="s">
        <v>39</v>
      </c>
      <c r="D61" s="81" t="s">
        <v>35</v>
      </c>
      <c r="E61" s="81" t="s">
        <v>36</v>
      </c>
      <c r="G61" s="87" t="str">
        <f t="shared" si="15"/>
        <v>30女</v>
      </c>
      <c r="H61" s="87" t="str">
        <f t="shared" si="0"/>
        <v/>
      </c>
      <c r="I61" s="87" t="str">
        <f t="shared" si="1"/>
        <v>50</v>
      </c>
      <c r="J61" s="87" t="str">
        <f t="shared" si="2"/>
        <v>バ</v>
      </c>
      <c r="K61" s="87" t="str">
        <f t="shared" si="3"/>
        <v>30女50バ</v>
      </c>
    </row>
    <row r="62" spans="1:22">
      <c r="A62" s="88">
        <v>61</v>
      </c>
      <c r="B62" s="81" t="s">
        <v>41</v>
      </c>
      <c r="D62" s="81" t="s">
        <v>35</v>
      </c>
      <c r="E62" s="81" t="s">
        <v>36</v>
      </c>
      <c r="G62" s="87" t="str">
        <f>LEFT(B62,2)&amp;MID(B62,3,1)</f>
        <v>一般女</v>
      </c>
      <c r="H62" s="87" t="str">
        <f t="shared" si="0"/>
        <v/>
      </c>
      <c r="I62" s="87" t="str">
        <f t="shared" si="1"/>
        <v>50</v>
      </c>
      <c r="J62" s="87" t="str">
        <f t="shared" si="2"/>
        <v>バ</v>
      </c>
      <c r="K62" s="87" t="str">
        <f t="shared" si="3"/>
        <v>一般女50バ</v>
      </c>
    </row>
    <row r="63" spans="1:22" ht="15">
      <c r="A63" s="88">
        <v>62</v>
      </c>
      <c r="B63" s="81" t="s">
        <v>32</v>
      </c>
      <c r="C63" s="92"/>
      <c r="D63" s="81" t="s">
        <v>35</v>
      </c>
      <c r="E63" s="81" t="s">
        <v>36</v>
      </c>
      <c r="F63" s="91"/>
      <c r="G63" s="87" t="str">
        <f>LEFT(B63,1)&amp;MID(B63,4,1)</f>
        <v>中男</v>
      </c>
      <c r="H63" s="87" t="str">
        <f>IF(C63&lt;&gt;"","("&amp;LEFT(C63,1)&amp;")","")</f>
        <v/>
      </c>
      <c r="I63" s="87" t="str">
        <f>IF(LEN(D63)&gt;3,LEFT(D63,3),LEFT(D63,2))</f>
        <v>50</v>
      </c>
      <c r="J63" s="87" t="str">
        <f>LEFT(E63,1)</f>
        <v>バ</v>
      </c>
      <c r="K63" s="87" t="str">
        <f>G63&amp;H63&amp;I63&amp;J63</f>
        <v>中男50バ</v>
      </c>
    </row>
    <row r="64" spans="1:22">
      <c r="A64" s="88">
        <v>63</v>
      </c>
      <c r="B64" s="81" t="s">
        <v>43</v>
      </c>
      <c r="D64" s="81" t="s">
        <v>35</v>
      </c>
      <c r="E64" s="81" t="s">
        <v>36</v>
      </c>
      <c r="G64" s="87" t="str">
        <f>LEFT(B64,2)&amp;MID(B64,6,1)</f>
        <v>50男</v>
      </c>
      <c r="H64" s="87" t="str">
        <f t="shared" si="0"/>
        <v/>
      </c>
      <c r="I64" s="87" t="str">
        <f t="shared" si="1"/>
        <v>50</v>
      </c>
      <c r="J64" s="87" t="str">
        <f t="shared" si="2"/>
        <v>バ</v>
      </c>
      <c r="K64" s="87" t="str">
        <f t="shared" si="3"/>
        <v>50男50バ</v>
      </c>
    </row>
    <row r="65" spans="1:11" ht="15">
      <c r="A65" s="88">
        <v>64</v>
      </c>
      <c r="B65" s="81" t="s">
        <v>44</v>
      </c>
      <c r="C65" s="92"/>
      <c r="D65" s="81" t="s">
        <v>35</v>
      </c>
      <c r="E65" s="81" t="s">
        <v>36</v>
      </c>
      <c r="F65" s="91"/>
      <c r="G65" s="87" t="str">
        <f t="shared" ref="G65:G66" si="16">LEFT(B65,2)&amp;MID(B65,6,1)</f>
        <v>40男</v>
      </c>
      <c r="H65" s="87" t="str">
        <f t="shared" si="0"/>
        <v/>
      </c>
      <c r="I65" s="87" t="str">
        <f t="shared" si="1"/>
        <v>50</v>
      </c>
      <c r="J65" s="87" t="str">
        <f t="shared" si="2"/>
        <v>バ</v>
      </c>
      <c r="K65" s="87" t="str">
        <f t="shared" si="3"/>
        <v>40男50バ</v>
      </c>
    </row>
    <row r="66" spans="1:11" ht="15">
      <c r="A66" s="88">
        <v>65</v>
      </c>
      <c r="B66" s="81" t="s">
        <v>45</v>
      </c>
      <c r="C66" s="92"/>
      <c r="D66" s="81" t="s">
        <v>35</v>
      </c>
      <c r="E66" s="81" t="s">
        <v>36</v>
      </c>
      <c r="F66" s="91"/>
      <c r="G66" s="87" t="str">
        <f t="shared" si="16"/>
        <v>30男</v>
      </c>
      <c r="H66" s="87" t="str">
        <f t="shared" si="0"/>
        <v/>
      </c>
      <c r="I66" s="87" t="str">
        <f t="shared" si="1"/>
        <v>50</v>
      </c>
      <c r="J66" s="87" t="str">
        <f t="shared" si="2"/>
        <v>バ</v>
      </c>
      <c r="K66" s="87" t="str">
        <f t="shared" si="3"/>
        <v>30男50バ</v>
      </c>
    </row>
    <row r="67" spans="1:11" ht="15">
      <c r="A67" s="88">
        <v>66</v>
      </c>
      <c r="B67" s="81" t="s">
        <v>29</v>
      </c>
      <c r="C67" s="92"/>
      <c r="D67" s="81" t="s">
        <v>35</v>
      </c>
      <c r="E67" s="81" t="s">
        <v>36</v>
      </c>
      <c r="F67" s="91"/>
      <c r="G67" s="87" t="str">
        <f>LEFT(B67,2)&amp;MID(B67,3,1)</f>
        <v>一般男</v>
      </c>
      <c r="H67" s="87" t="str">
        <f t="shared" ref="H67:H111" si="17">IF(C67&lt;&gt;"","("&amp;LEFT(C67,1)&amp;")","")</f>
        <v/>
      </c>
      <c r="I67" s="87" t="str">
        <f t="shared" ref="I67:I111" si="18">IF(LEN(D67)&gt;3,LEFT(D67,3),LEFT(D67,2))</f>
        <v>50</v>
      </c>
      <c r="J67" s="87" t="str">
        <f t="shared" ref="J67:J111" si="19">LEFT(E67,1)</f>
        <v>バ</v>
      </c>
      <c r="K67" s="87" t="str">
        <f t="shared" ref="K67:K111" si="20">G67&amp;H67&amp;I67&amp;J67</f>
        <v>一般男50バ</v>
      </c>
    </row>
    <row r="68" spans="1:11" ht="15">
      <c r="A68" s="88">
        <v>67</v>
      </c>
      <c r="B68" s="81" t="s">
        <v>42</v>
      </c>
      <c r="C68" s="92"/>
      <c r="D68" s="81" t="s">
        <v>35</v>
      </c>
      <c r="E68" s="81" t="s">
        <v>46</v>
      </c>
      <c r="F68" s="93"/>
      <c r="G68" s="87" t="str">
        <f>LEFT(B68,1)&amp;MID(B68,4,1)</f>
        <v>中女</v>
      </c>
      <c r="H68" s="87" t="str">
        <f>IF(C68&lt;&gt;"","("&amp;LEFT(C68,1)&amp;")","")</f>
        <v/>
      </c>
      <c r="I68" s="87" t="str">
        <f>IF(LEN(D68)&gt;3,LEFT(D68,3),LEFT(D68,2))</f>
        <v>50</v>
      </c>
      <c r="J68" s="87" t="str">
        <f>LEFT(E68,1)</f>
        <v>背</v>
      </c>
      <c r="K68" s="87" t="str">
        <f>G68&amp;H68&amp;I68&amp;J68</f>
        <v>中女50背</v>
      </c>
    </row>
    <row r="69" spans="1:11">
      <c r="A69" s="88">
        <v>68</v>
      </c>
      <c r="B69" s="81" t="s">
        <v>34</v>
      </c>
      <c r="D69" s="81" t="s">
        <v>35</v>
      </c>
      <c r="E69" s="81" t="s">
        <v>46</v>
      </c>
      <c r="G69" s="87" t="str">
        <f>LEFT(B69,2)&amp;MID(B69,6,1)</f>
        <v>50女</v>
      </c>
      <c r="H69" s="87" t="str">
        <f t="shared" si="17"/>
        <v/>
      </c>
      <c r="I69" s="87" t="str">
        <f t="shared" si="18"/>
        <v>50</v>
      </c>
      <c r="J69" s="87" t="str">
        <f t="shared" si="19"/>
        <v>背</v>
      </c>
      <c r="K69" s="87" t="str">
        <f t="shared" si="20"/>
        <v>50女50背</v>
      </c>
    </row>
    <row r="70" spans="1:11">
      <c r="A70" s="88">
        <v>69</v>
      </c>
      <c r="B70" s="81" t="s">
        <v>37</v>
      </c>
      <c r="D70" s="81" t="s">
        <v>35</v>
      </c>
      <c r="E70" s="81" t="s">
        <v>46</v>
      </c>
      <c r="G70" s="87" t="str">
        <f t="shared" ref="G70:G71" si="21">LEFT(B70,2)&amp;MID(B70,6,1)</f>
        <v>40女</v>
      </c>
      <c r="H70" s="87" t="str">
        <f t="shared" si="17"/>
        <v/>
      </c>
      <c r="I70" s="87" t="str">
        <f t="shared" si="18"/>
        <v>50</v>
      </c>
      <c r="J70" s="87" t="str">
        <f t="shared" si="19"/>
        <v>背</v>
      </c>
      <c r="K70" s="87" t="str">
        <f t="shared" si="20"/>
        <v>40女50背</v>
      </c>
    </row>
    <row r="71" spans="1:11" ht="15">
      <c r="A71" s="88">
        <v>70</v>
      </c>
      <c r="B71" s="81" t="s">
        <v>39</v>
      </c>
      <c r="C71" s="92"/>
      <c r="D71" s="81" t="s">
        <v>35</v>
      </c>
      <c r="E71" s="81" t="s">
        <v>46</v>
      </c>
      <c r="F71" s="91"/>
      <c r="G71" s="87" t="str">
        <f t="shared" si="21"/>
        <v>30女</v>
      </c>
      <c r="H71" s="87" t="str">
        <f t="shared" si="17"/>
        <v/>
      </c>
      <c r="I71" s="87" t="str">
        <f t="shared" si="18"/>
        <v>50</v>
      </c>
      <c r="J71" s="87" t="str">
        <f t="shared" si="19"/>
        <v>背</v>
      </c>
      <c r="K71" s="87" t="str">
        <f t="shared" si="20"/>
        <v>30女50背</v>
      </c>
    </row>
    <row r="72" spans="1:11" ht="15">
      <c r="A72" s="88">
        <v>71</v>
      </c>
      <c r="B72" s="81" t="s">
        <v>41</v>
      </c>
      <c r="C72" s="92"/>
      <c r="D72" s="81" t="s">
        <v>35</v>
      </c>
      <c r="E72" s="81" t="s">
        <v>46</v>
      </c>
      <c r="F72" s="91"/>
      <c r="G72" s="87" t="str">
        <f>LEFT(B72,2)&amp;MID(B72,3,1)</f>
        <v>一般女</v>
      </c>
      <c r="H72" s="87" t="str">
        <f t="shared" si="17"/>
        <v/>
      </c>
      <c r="I72" s="87" t="str">
        <f t="shared" si="18"/>
        <v>50</v>
      </c>
      <c r="J72" s="87" t="str">
        <f t="shared" si="19"/>
        <v>背</v>
      </c>
      <c r="K72" s="87" t="str">
        <f t="shared" si="20"/>
        <v>一般女50背</v>
      </c>
    </row>
    <row r="73" spans="1:11">
      <c r="A73" s="88">
        <v>72</v>
      </c>
      <c r="B73" s="81" t="s">
        <v>32</v>
      </c>
      <c r="D73" s="81" t="s">
        <v>35</v>
      </c>
      <c r="E73" s="81" t="s">
        <v>46</v>
      </c>
      <c r="G73" s="87" t="str">
        <f>LEFT(B73,1)&amp;MID(B73,4,1)</f>
        <v>中男</v>
      </c>
      <c r="H73" s="87" t="str">
        <f>IF(C73&lt;&gt;"","("&amp;LEFT(C73,1)&amp;")","")</f>
        <v/>
      </c>
      <c r="I73" s="87" t="str">
        <f>IF(LEN(D73)&gt;3,LEFT(D73,3),LEFT(D73,2))</f>
        <v>50</v>
      </c>
      <c r="J73" s="87" t="str">
        <f>LEFT(E73,1)</f>
        <v>背</v>
      </c>
      <c r="K73" s="87" t="str">
        <f>G73&amp;H73&amp;I73&amp;J73</f>
        <v>中男50背</v>
      </c>
    </row>
    <row r="74" spans="1:11" ht="15">
      <c r="A74" s="88">
        <v>73</v>
      </c>
      <c r="B74" s="81" t="s">
        <v>43</v>
      </c>
      <c r="C74" s="92"/>
      <c r="D74" s="81" t="s">
        <v>35</v>
      </c>
      <c r="E74" s="81" t="s">
        <v>46</v>
      </c>
      <c r="F74" s="93"/>
      <c r="G74" s="87" t="str">
        <f>LEFT(B74,2)&amp;MID(B74,6,1)</f>
        <v>50男</v>
      </c>
      <c r="H74" s="87" t="str">
        <f t="shared" si="17"/>
        <v/>
      </c>
      <c r="I74" s="87" t="str">
        <f t="shared" si="18"/>
        <v>50</v>
      </c>
      <c r="J74" s="87" t="str">
        <f t="shared" si="19"/>
        <v>背</v>
      </c>
      <c r="K74" s="87" t="str">
        <f t="shared" si="20"/>
        <v>50男50背</v>
      </c>
    </row>
    <row r="75" spans="1:11">
      <c r="A75" s="88">
        <v>74</v>
      </c>
      <c r="B75" s="81" t="s">
        <v>44</v>
      </c>
      <c r="D75" s="81" t="s">
        <v>35</v>
      </c>
      <c r="E75" s="81" t="s">
        <v>46</v>
      </c>
      <c r="G75" s="87" t="str">
        <f t="shared" ref="G75:G76" si="22">LEFT(B75,2)&amp;MID(B75,6,1)</f>
        <v>40男</v>
      </c>
      <c r="H75" s="87" t="str">
        <f t="shared" si="17"/>
        <v/>
      </c>
      <c r="I75" s="87" t="str">
        <f t="shared" si="18"/>
        <v>50</v>
      </c>
      <c r="J75" s="87" t="str">
        <f t="shared" si="19"/>
        <v>背</v>
      </c>
      <c r="K75" s="87" t="str">
        <f t="shared" si="20"/>
        <v>40男50背</v>
      </c>
    </row>
    <row r="76" spans="1:11">
      <c r="A76" s="88">
        <v>75</v>
      </c>
      <c r="B76" s="81" t="s">
        <v>45</v>
      </c>
      <c r="D76" s="81" t="s">
        <v>35</v>
      </c>
      <c r="E76" s="81" t="s">
        <v>46</v>
      </c>
      <c r="G76" s="87" t="str">
        <f t="shared" si="22"/>
        <v>30男</v>
      </c>
      <c r="H76" s="87" t="str">
        <f t="shared" si="17"/>
        <v/>
      </c>
      <c r="I76" s="87" t="str">
        <f t="shared" si="18"/>
        <v>50</v>
      </c>
      <c r="J76" s="87" t="str">
        <f t="shared" si="19"/>
        <v>背</v>
      </c>
      <c r="K76" s="87" t="str">
        <f t="shared" si="20"/>
        <v>30男50背</v>
      </c>
    </row>
    <row r="77" spans="1:11">
      <c r="A77" s="88">
        <v>76</v>
      </c>
      <c r="B77" s="81" t="s">
        <v>29</v>
      </c>
      <c r="D77" s="81" t="s">
        <v>35</v>
      </c>
      <c r="E77" s="81" t="s">
        <v>46</v>
      </c>
      <c r="G77" s="87" t="str">
        <f>LEFT(B77,2)&amp;MID(B77,3,1)</f>
        <v>一般男</v>
      </c>
      <c r="H77" s="87" t="str">
        <f t="shared" si="17"/>
        <v/>
      </c>
      <c r="I77" s="87" t="str">
        <f t="shared" si="18"/>
        <v>50</v>
      </c>
      <c r="J77" s="87" t="str">
        <f t="shared" si="19"/>
        <v>背</v>
      </c>
      <c r="K77" s="87" t="str">
        <f t="shared" si="20"/>
        <v>一般男50背</v>
      </c>
    </row>
    <row r="78" spans="1:11">
      <c r="A78" s="88">
        <v>77</v>
      </c>
      <c r="B78" s="81" t="s">
        <v>42</v>
      </c>
      <c r="D78" s="81" t="s">
        <v>35</v>
      </c>
      <c r="E78" s="81" t="s">
        <v>28</v>
      </c>
      <c r="G78" s="87" t="str">
        <f>LEFT(B78,1)&amp;MID(B78,4,1)</f>
        <v>中女</v>
      </c>
      <c r="H78" s="87" t="str">
        <f>IF(C78&lt;&gt;"","("&amp;LEFT(C78,1)&amp;")","")</f>
        <v/>
      </c>
      <c r="I78" s="87" t="str">
        <f>IF(LEN(D78)&gt;3,LEFT(D78,3),LEFT(D78,2))</f>
        <v>50</v>
      </c>
      <c r="J78" s="87" t="str">
        <f>LEFT(E78,1)</f>
        <v>自</v>
      </c>
      <c r="K78" s="87" t="str">
        <f>G78&amp;H78&amp;I78&amp;J78</f>
        <v>中女50自</v>
      </c>
    </row>
    <row r="79" spans="1:11">
      <c r="A79" s="88">
        <v>78</v>
      </c>
      <c r="B79" s="81" t="s">
        <v>38</v>
      </c>
      <c r="D79" s="81" t="s">
        <v>35</v>
      </c>
      <c r="E79" s="81" t="s">
        <v>28</v>
      </c>
      <c r="G79" s="87" t="str">
        <f>LEFT(B79,2)&amp;MID(B79,6,1)</f>
        <v>60女</v>
      </c>
      <c r="H79" s="87" t="str">
        <f t="shared" si="17"/>
        <v/>
      </c>
      <c r="I79" s="87" t="str">
        <f t="shared" si="18"/>
        <v>50</v>
      </c>
      <c r="J79" s="87" t="str">
        <f t="shared" si="19"/>
        <v>自</v>
      </c>
      <c r="K79" s="87" t="str">
        <f t="shared" si="20"/>
        <v>60女50自</v>
      </c>
    </row>
    <row r="80" spans="1:11">
      <c r="A80" s="88">
        <v>79</v>
      </c>
      <c r="B80" s="81" t="s">
        <v>34</v>
      </c>
      <c r="D80" s="81" t="s">
        <v>35</v>
      </c>
      <c r="E80" s="81" t="s">
        <v>28</v>
      </c>
      <c r="G80" s="87" t="str">
        <f t="shared" ref="G80:G82" si="23">LEFT(B80,2)&amp;MID(B80,6,1)</f>
        <v>50女</v>
      </c>
      <c r="H80" s="87" t="str">
        <f t="shared" si="17"/>
        <v/>
      </c>
      <c r="I80" s="87" t="str">
        <f t="shared" si="18"/>
        <v>50</v>
      </c>
      <c r="J80" s="87" t="str">
        <f t="shared" si="19"/>
        <v>自</v>
      </c>
      <c r="K80" s="87" t="str">
        <f t="shared" si="20"/>
        <v>50女50自</v>
      </c>
    </row>
    <row r="81" spans="1:11">
      <c r="A81" s="88">
        <v>80</v>
      </c>
      <c r="B81" s="81" t="s">
        <v>37</v>
      </c>
      <c r="D81" s="81" t="s">
        <v>35</v>
      </c>
      <c r="E81" s="81" t="s">
        <v>28</v>
      </c>
      <c r="G81" s="87" t="str">
        <f t="shared" si="23"/>
        <v>40女</v>
      </c>
      <c r="H81" s="87" t="str">
        <f t="shared" si="17"/>
        <v/>
      </c>
      <c r="I81" s="87" t="str">
        <f t="shared" si="18"/>
        <v>50</v>
      </c>
      <c r="J81" s="87" t="str">
        <f t="shared" si="19"/>
        <v>自</v>
      </c>
      <c r="K81" s="87" t="str">
        <f t="shared" si="20"/>
        <v>40女50自</v>
      </c>
    </row>
    <row r="82" spans="1:11">
      <c r="A82" s="88">
        <v>81</v>
      </c>
      <c r="B82" s="81" t="s">
        <v>39</v>
      </c>
      <c r="D82" s="81" t="s">
        <v>35</v>
      </c>
      <c r="E82" s="81" t="s">
        <v>28</v>
      </c>
      <c r="G82" s="87" t="str">
        <f t="shared" si="23"/>
        <v>30女</v>
      </c>
      <c r="H82" s="87" t="str">
        <f t="shared" si="17"/>
        <v/>
      </c>
      <c r="I82" s="87" t="str">
        <f t="shared" si="18"/>
        <v>50</v>
      </c>
      <c r="J82" s="87" t="str">
        <f t="shared" si="19"/>
        <v>自</v>
      </c>
      <c r="K82" s="87" t="str">
        <f t="shared" si="20"/>
        <v>30女50自</v>
      </c>
    </row>
    <row r="83" spans="1:11">
      <c r="A83" s="88">
        <v>82</v>
      </c>
      <c r="B83" s="81" t="s">
        <v>41</v>
      </c>
      <c r="D83" s="81" t="s">
        <v>35</v>
      </c>
      <c r="E83" s="81" t="s">
        <v>28</v>
      </c>
      <c r="G83" s="87" t="str">
        <f>LEFT(B83,2)&amp;MID(B83,3,1)</f>
        <v>一般女</v>
      </c>
      <c r="H83" s="87" t="str">
        <f t="shared" si="17"/>
        <v/>
      </c>
      <c r="I83" s="87" t="str">
        <f t="shared" si="18"/>
        <v>50</v>
      </c>
      <c r="J83" s="87" t="str">
        <f t="shared" si="19"/>
        <v>自</v>
      </c>
      <c r="K83" s="87" t="str">
        <f t="shared" si="20"/>
        <v>一般女50自</v>
      </c>
    </row>
    <row r="84" spans="1:11">
      <c r="A84" s="88">
        <v>83</v>
      </c>
      <c r="B84" s="81" t="s">
        <v>32</v>
      </c>
      <c r="D84" s="81" t="s">
        <v>35</v>
      </c>
      <c r="E84" s="81" t="s">
        <v>28</v>
      </c>
      <c r="G84" s="87" t="str">
        <f>LEFT(B84,1)&amp;MID(B84,4,1)</f>
        <v>中男</v>
      </c>
      <c r="H84" s="87" t="str">
        <f>IF(C84&lt;&gt;"","("&amp;LEFT(C84,1)&amp;")","")</f>
        <v/>
      </c>
      <c r="I84" s="87" t="str">
        <f>IF(LEN(D84)&gt;3,LEFT(D84,3),LEFT(D84,2))</f>
        <v>50</v>
      </c>
      <c r="J84" s="87" t="str">
        <f>LEFT(E84,1)</f>
        <v>自</v>
      </c>
      <c r="K84" s="87" t="str">
        <f>G84&amp;H84&amp;I84&amp;J84</f>
        <v>中男50自</v>
      </c>
    </row>
    <row r="85" spans="1:11">
      <c r="A85" s="88">
        <v>84</v>
      </c>
      <c r="B85" s="81" t="s">
        <v>40</v>
      </c>
      <c r="D85" s="81" t="s">
        <v>35</v>
      </c>
      <c r="E85" s="81" t="s">
        <v>28</v>
      </c>
      <c r="G85" s="87" t="str">
        <f>LEFT(B85,2)&amp;MID(B85,6,1)</f>
        <v>60男</v>
      </c>
      <c r="H85" s="87" t="str">
        <f t="shared" si="17"/>
        <v/>
      </c>
      <c r="I85" s="87" t="str">
        <f t="shared" si="18"/>
        <v>50</v>
      </c>
      <c r="J85" s="87" t="str">
        <f t="shared" si="19"/>
        <v>自</v>
      </c>
      <c r="K85" s="87" t="str">
        <f t="shared" si="20"/>
        <v>60男50自</v>
      </c>
    </row>
    <row r="86" spans="1:11">
      <c r="A86" s="88">
        <v>85</v>
      </c>
      <c r="B86" s="81" t="s">
        <v>43</v>
      </c>
      <c r="D86" s="81" t="s">
        <v>35</v>
      </c>
      <c r="E86" s="81" t="s">
        <v>28</v>
      </c>
      <c r="G86" s="87" t="str">
        <f t="shared" ref="G86:G88" si="24">LEFT(B86,2)&amp;MID(B86,6,1)</f>
        <v>50男</v>
      </c>
      <c r="H86" s="87" t="str">
        <f t="shared" si="17"/>
        <v/>
      </c>
      <c r="I86" s="87" t="str">
        <f t="shared" si="18"/>
        <v>50</v>
      </c>
      <c r="J86" s="87" t="str">
        <f t="shared" si="19"/>
        <v>自</v>
      </c>
      <c r="K86" s="87" t="str">
        <f t="shared" si="20"/>
        <v>50男50自</v>
      </c>
    </row>
    <row r="87" spans="1:11">
      <c r="A87" s="88">
        <v>86</v>
      </c>
      <c r="B87" s="81" t="s">
        <v>44</v>
      </c>
      <c r="D87" s="81" t="s">
        <v>35</v>
      </c>
      <c r="E87" s="81" t="s">
        <v>28</v>
      </c>
      <c r="G87" s="87" t="str">
        <f t="shared" si="24"/>
        <v>40男</v>
      </c>
      <c r="H87" s="87" t="str">
        <f t="shared" si="17"/>
        <v/>
      </c>
      <c r="I87" s="87" t="str">
        <f t="shared" si="18"/>
        <v>50</v>
      </c>
      <c r="J87" s="87" t="str">
        <f t="shared" si="19"/>
        <v>自</v>
      </c>
      <c r="K87" s="87" t="str">
        <f t="shared" si="20"/>
        <v>40男50自</v>
      </c>
    </row>
    <row r="88" spans="1:11">
      <c r="A88" s="88">
        <v>87</v>
      </c>
      <c r="B88" s="81" t="s">
        <v>45</v>
      </c>
      <c r="D88" s="81" t="s">
        <v>35</v>
      </c>
      <c r="E88" s="81" t="s">
        <v>28</v>
      </c>
      <c r="G88" s="87" t="str">
        <f t="shared" si="24"/>
        <v>30男</v>
      </c>
      <c r="H88" s="87" t="str">
        <f t="shared" si="17"/>
        <v/>
      </c>
      <c r="I88" s="87" t="str">
        <f t="shared" si="18"/>
        <v>50</v>
      </c>
      <c r="J88" s="87" t="str">
        <f t="shared" si="19"/>
        <v>自</v>
      </c>
      <c r="K88" s="87" t="str">
        <f t="shared" si="20"/>
        <v>30男50自</v>
      </c>
    </row>
    <row r="89" spans="1:11">
      <c r="A89" s="88">
        <v>88</v>
      </c>
      <c r="B89" s="81" t="s">
        <v>29</v>
      </c>
      <c r="D89" s="81" t="s">
        <v>35</v>
      </c>
      <c r="E89" s="81" t="s">
        <v>28</v>
      </c>
      <c r="G89" s="87" t="str">
        <f>LEFT(B89,2)&amp;MID(B89,3,1)</f>
        <v>一般男</v>
      </c>
      <c r="H89" s="87" t="str">
        <f t="shared" si="17"/>
        <v/>
      </c>
      <c r="I89" s="87" t="str">
        <f t="shared" si="18"/>
        <v>50</v>
      </c>
      <c r="J89" s="87" t="str">
        <f t="shared" si="19"/>
        <v>自</v>
      </c>
      <c r="K89" s="87" t="str">
        <f t="shared" si="20"/>
        <v>一般男50自</v>
      </c>
    </row>
    <row r="90" spans="1:11">
      <c r="A90" s="88">
        <v>89</v>
      </c>
      <c r="B90" s="81" t="s">
        <v>42</v>
      </c>
      <c r="D90" s="81" t="s">
        <v>35</v>
      </c>
      <c r="E90" s="81" t="s">
        <v>30</v>
      </c>
      <c r="G90" s="87" t="str">
        <f>LEFT(B90,1)&amp;MID(B90,4,1)</f>
        <v>中女</v>
      </c>
      <c r="H90" s="87" t="str">
        <f>IF(C90&lt;&gt;"","("&amp;LEFT(C90,1)&amp;")","")</f>
        <v/>
      </c>
      <c r="I90" s="87" t="str">
        <f>IF(LEN(D90)&gt;3,LEFT(D90,3),LEFT(D90,2))</f>
        <v>50</v>
      </c>
      <c r="J90" s="87" t="str">
        <f>LEFT(E90,1)</f>
        <v>平</v>
      </c>
      <c r="K90" s="87" t="str">
        <f>G90&amp;H90&amp;I90&amp;J90</f>
        <v>中女50平</v>
      </c>
    </row>
    <row r="91" spans="1:11">
      <c r="A91" s="88">
        <v>90</v>
      </c>
      <c r="B91" s="81" t="s">
        <v>38</v>
      </c>
      <c r="D91" s="81" t="s">
        <v>35</v>
      </c>
      <c r="E91" s="81" t="s">
        <v>30</v>
      </c>
      <c r="G91" s="87" t="str">
        <f>LEFT(B91,2)&amp;MID(B91,6,1)</f>
        <v>60女</v>
      </c>
      <c r="H91" s="87" t="str">
        <f t="shared" si="17"/>
        <v/>
      </c>
      <c r="I91" s="87" t="str">
        <f t="shared" si="18"/>
        <v>50</v>
      </c>
      <c r="J91" s="87" t="str">
        <f t="shared" si="19"/>
        <v>平</v>
      </c>
      <c r="K91" s="87" t="str">
        <f t="shared" si="20"/>
        <v>60女50平</v>
      </c>
    </row>
    <row r="92" spans="1:11">
      <c r="A92" s="88">
        <v>91</v>
      </c>
      <c r="B92" s="81" t="s">
        <v>34</v>
      </c>
      <c r="D92" s="81" t="s">
        <v>35</v>
      </c>
      <c r="E92" s="81" t="s">
        <v>30</v>
      </c>
      <c r="G92" s="87" t="str">
        <f t="shared" ref="G92:G94" si="25">LEFT(B92,2)&amp;MID(B92,6,1)</f>
        <v>50女</v>
      </c>
      <c r="H92" s="87" t="str">
        <f t="shared" si="17"/>
        <v/>
      </c>
      <c r="I92" s="87" t="str">
        <f t="shared" si="18"/>
        <v>50</v>
      </c>
      <c r="J92" s="87" t="str">
        <f t="shared" si="19"/>
        <v>平</v>
      </c>
      <c r="K92" s="87" t="str">
        <f t="shared" si="20"/>
        <v>50女50平</v>
      </c>
    </row>
    <row r="93" spans="1:11">
      <c r="A93" s="88">
        <v>92</v>
      </c>
      <c r="B93" s="81" t="s">
        <v>37</v>
      </c>
      <c r="D93" s="81" t="s">
        <v>35</v>
      </c>
      <c r="E93" s="81" t="s">
        <v>30</v>
      </c>
      <c r="G93" s="87" t="str">
        <f t="shared" si="25"/>
        <v>40女</v>
      </c>
      <c r="H93" s="87" t="str">
        <f t="shared" si="17"/>
        <v/>
      </c>
      <c r="I93" s="87" t="str">
        <f t="shared" si="18"/>
        <v>50</v>
      </c>
      <c r="J93" s="87" t="str">
        <f t="shared" si="19"/>
        <v>平</v>
      </c>
      <c r="K93" s="87" t="str">
        <f t="shared" si="20"/>
        <v>40女50平</v>
      </c>
    </row>
    <row r="94" spans="1:11">
      <c r="A94" s="88">
        <v>93</v>
      </c>
      <c r="B94" s="81" t="s">
        <v>39</v>
      </c>
      <c r="D94" s="81" t="s">
        <v>35</v>
      </c>
      <c r="E94" s="81" t="s">
        <v>30</v>
      </c>
      <c r="G94" s="87" t="str">
        <f t="shared" si="25"/>
        <v>30女</v>
      </c>
      <c r="H94" s="87" t="str">
        <f t="shared" si="17"/>
        <v/>
      </c>
      <c r="I94" s="87" t="str">
        <f t="shared" si="18"/>
        <v>50</v>
      </c>
      <c r="J94" s="87" t="str">
        <f t="shared" si="19"/>
        <v>平</v>
      </c>
      <c r="K94" s="87" t="str">
        <f t="shared" si="20"/>
        <v>30女50平</v>
      </c>
    </row>
    <row r="95" spans="1:11">
      <c r="A95" s="88">
        <v>94</v>
      </c>
      <c r="B95" s="81" t="s">
        <v>41</v>
      </c>
      <c r="D95" s="81" t="s">
        <v>35</v>
      </c>
      <c r="E95" s="81" t="s">
        <v>30</v>
      </c>
      <c r="G95" s="87" t="str">
        <f>LEFT(B95,2)&amp;MID(B95,3,1)</f>
        <v>一般女</v>
      </c>
      <c r="H95" s="87" t="str">
        <f t="shared" si="17"/>
        <v/>
      </c>
      <c r="I95" s="87" t="str">
        <f t="shared" si="18"/>
        <v>50</v>
      </c>
      <c r="J95" s="87" t="str">
        <f t="shared" si="19"/>
        <v>平</v>
      </c>
      <c r="K95" s="87" t="str">
        <f t="shared" si="20"/>
        <v>一般女50平</v>
      </c>
    </row>
    <row r="96" spans="1:11">
      <c r="A96" s="88">
        <v>95</v>
      </c>
      <c r="B96" s="81" t="s">
        <v>32</v>
      </c>
      <c r="D96" s="81" t="s">
        <v>35</v>
      </c>
      <c r="E96" s="81" t="s">
        <v>30</v>
      </c>
      <c r="G96" s="87" t="str">
        <f>LEFT(B96,1)&amp;MID(B96,4,1)</f>
        <v>中男</v>
      </c>
      <c r="H96" s="87" t="str">
        <f>IF(C96&lt;&gt;"","("&amp;LEFT(C96,1)&amp;")","")</f>
        <v/>
      </c>
      <c r="I96" s="87" t="str">
        <f>IF(LEN(D96)&gt;3,LEFT(D96,3),LEFT(D96,2))</f>
        <v>50</v>
      </c>
      <c r="J96" s="87" t="str">
        <f>LEFT(E96,1)</f>
        <v>平</v>
      </c>
      <c r="K96" s="87" t="str">
        <f>G96&amp;H96&amp;I96&amp;J96</f>
        <v>中男50平</v>
      </c>
    </row>
    <row r="97" spans="1:11">
      <c r="A97" s="88">
        <v>96</v>
      </c>
      <c r="B97" s="81" t="s">
        <v>40</v>
      </c>
      <c r="D97" s="81" t="s">
        <v>35</v>
      </c>
      <c r="E97" s="81" t="s">
        <v>30</v>
      </c>
      <c r="G97" s="87" t="str">
        <f>LEFT(B97,2)&amp;MID(B97,6,1)</f>
        <v>60男</v>
      </c>
      <c r="H97" s="87" t="str">
        <f t="shared" si="17"/>
        <v/>
      </c>
      <c r="I97" s="87" t="str">
        <f t="shared" si="18"/>
        <v>50</v>
      </c>
      <c r="J97" s="87" t="str">
        <f t="shared" si="19"/>
        <v>平</v>
      </c>
      <c r="K97" s="87" t="str">
        <f t="shared" si="20"/>
        <v>60男50平</v>
      </c>
    </row>
    <row r="98" spans="1:11">
      <c r="A98" s="88">
        <v>97</v>
      </c>
      <c r="B98" s="81" t="s">
        <v>43</v>
      </c>
      <c r="D98" s="81" t="s">
        <v>35</v>
      </c>
      <c r="E98" s="81" t="s">
        <v>30</v>
      </c>
      <c r="G98" s="87" t="str">
        <f>LEFT(B98,2)&amp;MID(B98,6,1)</f>
        <v>50男</v>
      </c>
      <c r="H98" s="87" t="str">
        <f t="shared" si="17"/>
        <v/>
      </c>
      <c r="I98" s="87" t="str">
        <f t="shared" si="18"/>
        <v>50</v>
      </c>
      <c r="J98" s="87" t="str">
        <f t="shared" si="19"/>
        <v>平</v>
      </c>
      <c r="K98" s="87" t="str">
        <f t="shared" si="20"/>
        <v>50男50平</v>
      </c>
    </row>
    <row r="99" spans="1:11">
      <c r="A99" s="88">
        <v>98</v>
      </c>
      <c r="B99" s="81" t="s">
        <v>44</v>
      </c>
      <c r="D99" s="81" t="s">
        <v>35</v>
      </c>
      <c r="E99" s="81" t="s">
        <v>30</v>
      </c>
      <c r="G99" s="87" t="str">
        <f>LEFT(B99,2)&amp;MID(B99,6,1)</f>
        <v>40男</v>
      </c>
      <c r="H99" s="87" t="str">
        <f t="shared" si="17"/>
        <v/>
      </c>
      <c r="I99" s="87" t="str">
        <f t="shared" si="18"/>
        <v>50</v>
      </c>
      <c r="J99" s="87" t="str">
        <f t="shared" si="19"/>
        <v>平</v>
      </c>
      <c r="K99" s="87" t="str">
        <f t="shared" si="20"/>
        <v>40男50平</v>
      </c>
    </row>
    <row r="100" spans="1:11">
      <c r="A100" s="88">
        <v>99</v>
      </c>
      <c r="B100" s="81" t="s">
        <v>45</v>
      </c>
      <c r="D100" s="81" t="s">
        <v>35</v>
      </c>
      <c r="E100" s="81" t="s">
        <v>30</v>
      </c>
      <c r="G100" s="87" t="str">
        <f>LEFT(B100,2)&amp;MID(B100,6,1)</f>
        <v>30男</v>
      </c>
      <c r="H100" s="87" t="str">
        <f t="shared" si="17"/>
        <v/>
      </c>
      <c r="I100" s="87" t="str">
        <f t="shared" si="18"/>
        <v>50</v>
      </c>
      <c r="J100" s="87" t="str">
        <f t="shared" si="19"/>
        <v>平</v>
      </c>
      <c r="K100" s="87" t="str">
        <f t="shared" si="20"/>
        <v>30男50平</v>
      </c>
    </row>
    <row r="101" spans="1:11">
      <c r="A101" s="88">
        <v>100</v>
      </c>
      <c r="B101" s="81" t="s">
        <v>29</v>
      </c>
      <c r="D101" s="81" t="s">
        <v>35</v>
      </c>
      <c r="E101" s="81" t="s">
        <v>30</v>
      </c>
      <c r="G101" s="87" t="str">
        <f>LEFT(B101,2)&amp;MID(B101,3,1)</f>
        <v>一般男</v>
      </c>
      <c r="H101" s="87" t="str">
        <f t="shared" si="17"/>
        <v/>
      </c>
      <c r="I101" s="87" t="str">
        <f t="shared" si="18"/>
        <v>50</v>
      </c>
      <c r="J101" s="87" t="str">
        <f t="shared" si="19"/>
        <v>平</v>
      </c>
      <c r="K101" s="87" t="str">
        <f t="shared" si="20"/>
        <v>一般男50平</v>
      </c>
    </row>
    <row r="102" spans="1:11">
      <c r="A102" s="88">
        <v>101</v>
      </c>
      <c r="B102" s="81" t="s">
        <v>42</v>
      </c>
      <c r="D102" s="81" t="s">
        <v>7</v>
      </c>
      <c r="E102" s="81" t="s">
        <v>10</v>
      </c>
      <c r="G102" s="87" t="str">
        <f>LEFT(B102,1)&amp;MID(B102,4,1)</f>
        <v>中女</v>
      </c>
      <c r="H102" s="87" t="str">
        <f>IF(C102&lt;&gt;"","("&amp;LEFT(C102,1)&amp;")","")</f>
        <v/>
      </c>
      <c r="I102" s="87" t="str">
        <f>IF(LEN(D102)&gt;3,LEFT(D102,3),LEFT(D102,2))</f>
        <v>200</v>
      </c>
      <c r="J102" s="87" t="str">
        <f>LEFT(E102,1)</f>
        <v>リ</v>
      </c>
      <c r="K102" s="87" t="str">
        <f>G102&amp;H102&amp;I102&amp;J102</f>
        <v>中女200リ</v>
      </c>
    </row>
    <row r="103" spans="1:11">
      <c r="A103" s="88">
        <v>102</v>
      </c>
      <c r="B103" s="81" t="s">
        <v>99</v>
      </c>
      <c r="D103" s="81" t="s">
        <v>7</v>
      </c>
      <c r="E103" s="81" t="s">
        <v>10</v>
      </c>
      <c r="G103" s="87" t="str">
        <f>LEFT(B103,3)&amp;MID(B103,7,1)</f>
        <v>220女</v>
      </c>
      <c r="H103" s="87" t="str">
        <f t="shared" si="17"/>
        <v/>
      </c>
      <c r="I103" s="87" t="str">
        <f t="shared" si="18"/>
        <v>200</v>
      </c>
      <c r="J103" s="87" t="str">
        <f t="shared" si="19"/>
        <v>リ</v>
      </c>
      <c r="K103" s="87" t="str">
        <f t="shared" si="20"/>
        <v>220女200リ</v>
      </c>
    </row>
    <row r="104" spans="1:11">
      <c r="A104" s="88">
        <v>103</v>
      </c>
      <c r="B104" s="81" t="s">
        <v>50</v>
      </c>
      <c r="D104" s="81" t="s">
        <v>7</v>
      </c>
      <c r="E104" s="81" t="s">
        <v>10</v>
      </c>
      <c r="G104" s="87" t="str">
        <f t="shared" ref="G104:G105" si="26">LEFT(B104,3)&amp;MID(B104,7,1)</f>
        <v>160女</v>
      </c>
      <c r="H104" s="87" t="str">
        <f t="shared" si="17"/>
        <v/>
      </c>
      <c r="I104" s="87" t="str">
        <f t="shared" si="18"/>
        <v>200</v>
      </c>
      <c r="J104" s="87" t="str">
        <f t="shared" si="19"/>
        <v>リ</v>
      </c>
      <c r="K104" s="87" t="str">
        <f t="shared" si="20"/>
        <v>160女200リ</v>
      </c>
    </row>
    <row r="105" spans="1:11">
      <c r="A105" s="88">
        <v>104</v>
      </c>
      <c r="B105" s="81" t="s">
        <v>52</v>
      </c>
      <c r="D105" s="81" t="s">
        <v>7</v>
      </c>
      <c r="E105" s="81" t="s">
        <v>10</v>
      </c>
      <c r="G105" s="87" t="str">
        <f t="shared" si="26"/>
        <v>120女</v>
      </c>
      <c r="H105" s="87" t="str">
        <f t="shared" si="17"/>
        <v/>
      </c>
      <c r="I105" s="87" t="str">
        <f t="shared" si="18"/>
        <v>200</v>
      </c>
      <c r="J105" s="87" t="str">
        <f t="shared" si="19"/>
        <v>リ</v>
      </c>
      <c r="K105" s="87" t="str">
        <f t="shared" si="20"/>
        <v>120女200リ</v>
      </c>
    </row>
    <row r="106" spans="1:11">
      <c r="A106" s="88">
        <v>105</v>
      </c>
      <c r="B106" s="81" t="s">
        <v>41</v>
      </c>
      <c r="D106" s="81" t="s">
        <v>7</v>
      </c>
      <c r="E106" s="81" t="s">
        <v>10</v>
      </c>
      <c r="G106" s="87" t="str">
        <f>LEFT(B106,2)&amp;MID(B106,3,1)</f>
        <v>一般女</v>
      </c>
      <c r="H106" s="87" t="str">
        <f t="shared" si="17"/>
        <v/>
      </c>
      <c r="I106" s="87" t="str">
        <f t="shared" si="18"/>
        <v>200</v>
      </c>
      <c r="J106" s="87" t="str">
        <f t="shared" si="19"/>
        <v>リ</v>
      </c>
      <c r="K106" s="87" t="str">
        <f t="shared" si="20"/>
        <v>一般女200リ</v>
      </c>
    </row>
    <row r="107" spans="1:11">
      <c r="A107" s="88">
        <v>106</v>
      </c>
      <c r="B107" s="81" t="s">
        <v>32</v>
      </c>
      <c r="D107" s="81" t="s">
        <v>7</v>
      </c>
      <c r="E107" s="81" t="s">
        <v>10</v>
      </c>
      <c r="G107" s="87" t="str">
        <f>LEFT(B107,1)&amp;MID(B107,4,1)</f>
        <v>中男</v>
      </c>
      <c r="H107" s="87" t="str">
        <f>IF(C107&lt;&gt;"","("&amp;LEFT(C107,1)&amp;")","")</f>
        <v/>
      </c>
      <c r="I107" s="87" t="str">
        <f>IF(LEN(D107)&gt;3,LEFT(D107,3),LEFT(D107,2))</f>
        <v>200</v>
      </c>
      <c r="J107" s="87" t="str">
        <f>LEFT(E107,1)</f>
        <v>リ</v>
      </c>
      <c r="K107" s="87" t="str">
        <f>G107&amp;H107&amp;I107&amp;J107</f>
        <v>中男200リ</v>
      </c>
    </row>
    <row r="108" spans="1:11">
      <c r="A108" s="88">
        <v>107</v>
      </c>
      <c r="B108" s="81" t="s">
        <v>102</v>
      </c>
      <c r="D108" s="81" t="s">
        <v>7</v>
      </c>
      <c r="E108" s="81" t="s">
        <v>10</v>
      </c>
      <c r="G108" s="87" t="str">
        <f>LEFT(B108,3)&amp;MID(B108,7,1)</f>
        <v>220男</v>
      </c>
      <c r="H108" s="87" t="str">
        <f t="shared" si="17"/>
        <v/>
      </c>
      <c r="I108" s="87" t="str">
        <f t="shared" si="18"/>
        <v>200</v>
      </c>
      <c r="J108" s="87" t="str">
        <f t="shared" si="19"/>
        <v>リ</v>
      </c>
      <c r="K108" s="87" t="str">
        <f t="shared" si="20"/>
        <v>220男200リ</v>
      </c>
    </row>
    <row r="109" spans="1:11">
      <c r="A109" s="88">
        <v>108</v>
      </c>
      <c r="B109" s="81" t="s">
        <v>53</v>
      </c>
      <c r="D109" s="81" t="s">
        <v>7</v>
      </c>
      <c r="E109" s="81" t="s">
        <v>10</v>
      </c>
      <c r="G109" s="87" t="str">
        <f t="shared" ref="G109:G110" si="27">LEFT(B109,3)&amp;MID(B109,7,1)</f>
        <v>160男</v>
      </c>
      <c r="H109" s="87" t="str">
        <f t="shared" si="17"/>
        <v/>
      </c>
      <c r="I109" s="87" t="str">
        <f t="shared" si="18"/>
        <v>200</v>
      </c>
      <c r="J109" s="87" t="str">
        <f t="shared" si="19"/>
        <v>リ</v>
      </c>
      <c r="K109" s="87" t="str">
        <f t="shared" si="20"/>
        <v>160男200リ</v>
      </c>
    </row>
    <row r="110" spans="1:11">
      <c r="A110" s="88">
        <v>109</v>
      </c>
      <c r="B110" s="81" t="s">
        <v>54</v>
      </c>
      <c r="D110" s="81" t="s">
        <v>7</v>
      </c>
      <c r="E110" s="81" t="s">
        <v>10</v>
      </c>
      <c r="G110" s="87" t="str">
        <f t="shared" si="27"/>
        <v>120男</v>
      </c>
      <c r="H110" s="87" t="str">
        <f t="shared" si="17"/>
        <v/>
      </c>
      <c r="I110" s="87" t="str">
        <f t="shared" si="18"/>
        <v>200</v>
      </c>
      <c r="J110" s="87" t="str">
        <f t="shared" si="19"/>
        <v>リ</v>
      </c>
      <c r="K110" s="87" t="str">
        <f t="shared" si="20"/>
        <v>120男200リ</v>
      </c>
    </row>
    <row r="111" spans="1:11">
      <c r="A111" s="88">
        <v>110</v>
      </c>
      <c r="B111" s="81" t="s">
        <v>29</v>
      </c>
      <c r="D111" s="81" t="s">
        <v>7</v>
      </c>
      <c r="E111" s="81" t="s">
        <v>10</v>
      </c>
      <c r="G111" s="87" t="str">
        <f>LEFT(B111,2)&amp;MID(B111,3,1)</f>
        <v>一般男</v>
      </c>
      <c r="H111" s="87" t="str">
        <f t="shared" si="17"/>
        <v/>
      </c>
      <c r="I111" s="87" t="str">
        <f t="shared" si="18"/>
        <v>200</v>
      </c>
      <c r="J111" s="87" t="str">
        <f t="shared" si="19"/>
        <v>リ</v>
      </c>
      <c r="K111" s="87" t="str">
        <f t="shared" si="20"/>
        <v>一般男200リ</v>
      </c>
    </row>
  </sheetData>
  <autoFilter ref="A1:K88" xr:uid="{00000000-0009-0000-0000-000002000000}"/>
  <phoneticPr fontId="1"/>
  <conditionalFormatting sqref="A1:A111">
    <cfRule type="duplicateValues" dxfId="1" priority="6" stopIfTrue="1"/>
  </conditionalFormatting>
  <conditionalFormatting sqref="G1:H1">
    <cfRule type="duplicateValues" dxfId="0" priority="1" stopIfTrue="1"/>
  </conditionalFormatting>
  <pageMargins left="0.7" right="0.7" top="0.75" bottom="0.75" header="0.3" footer="0.3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7222-32E4-46CA-97E9-0FEC7DA5C3B0}">
  <sheetPr>
    <tabColor rgb="FFFF9999"/>
  </sheetPr>
  <dimension ref="B1:Q43"/>
  <sheetViews>
    <sheetView workbookViewId="0">
      <selection activeCell="F21" sqref="F21:O21"/>
    </sheetView>
  </sheetViews>
  <sheetFormatPr defaultColWidth="9" defaultRowHeight="13.5"/>
  <cols>
    <col min="1" max="1" width="0.5" style="46" customWidth="1"/>
    <col min="2" max="2" width="2.5" style="46" customWidth="1"/>
    <col min="3" max="3" width="0.625" style="46" customWidth="1"/>
    <col min="4" max="4" width="12" style="46" customWidth="1"/>
    <col min="5" max="5" width="1.5" style="46" customWidth="1"/>
    <col min="6" max="9" width="7" style="46" customWidth="1"/>
    <col min="10" max="10" width="6.25" style="46" customWidth="1"/>
    <col min="11" max="11" width="6.75" style="46" customWidth="1"/>
    <col min="12" max="15" width="8.125" style="46" customWidth="1"/>
    <col min="16" max="16" width="12.875" style="46" customWidth="1"/>
    <col min="17" max="19" width="9" style="46"/>
    <col min="20" max="20" width="9" style="46" customWidth="1"/>
    <col min="21" max="16384" width="9" style="46"/>
  </cols>
  <sheetData>
    <row r="1" spans="2:17" ht="34.5" customHeight="1"/>
    <row r="2" spans="2:17" ht="54.75" customHeight="1">
      <c r="D2" s="100" t="s">
        <v>57</v>
      </c>
      <c r="E2" s="100"/>
      <c r="F2" s="100"/>
      <c r="G2" s="100"/>
      <c r="H2" s="100"/>
      <c r="I2" s="100"/>
      <c r="J2" s="64" t="s">
        <v>1</v>
      </c>
      <c r="K2" s="64" t="s">
        <v>58</v>
      </c>
      <c r="L2" s="60" t="s">
        <v>59</v>
      </c>
      <c r="M2" s="60"/>
      <c r="N2" s="60"/>
      <c r="O2" s="60"/>
      <c r="P2" s="65"/>
      <c r="Q2" s="65"/>
    </row>
    <row r="3" spans="2:17" ht="12" customHeight="1">
      <c r="D3" s="66"/>
      <c r="E3" s="66"/>
      <c r="F3" s="66"/>
      <c r="G3" s="66"/>
      <c r="H3" s="66"/>
      <c r="I3" s="66"/>
      <c r="J3" s="64"/>
      <c r="K3" s="64"/>
      <c r="L3" s="67"/>
      <c r="M3" s="67"/>
      <c r="N3" s="67"/>
      <c r="O3" s="67"/>
      <c r="P3" s="65"/>
      <c r="Q3" s="65"/>
    </row>
    <row r="4" spans="2:17" ht="20.25" customHeight="1">
      <c r="B4" s="45">
        <v>1</v>
      </c>
      <c r="C4" s="45"/>
      <c r="D4" s="94" t="s">
        <v>61</v>
      </c>
      <c r="E4" s="94"/>
      <c r="F4" s="94"/>
      <c r="G4" s="94"/>
      <c r="H4" s="94"/>
      <c r="I4" s="94"/>
      <c r="J4" s="94"/>
      <c r="K4" s="94"/>
      <c r="L4" s="65"/>
      <c r="M4" s="65"/>
      <c r="N4" s="65"/>
      <c r="O4" s="65"/>
    </row>
    <row r="5" spans="2:17" ht="3" customHeight="1">
      <c r="B5" s="45"/>
      <c r="C5" s="45"/>
      <c r="D5" s="62"/>
      <c r="E5" s="62"/>
      <c r="F5" s="62"/>
      <c r="G5" s="62"/>
      <c r="H5" s="62"/>
      <c r="I5" s="62"/>
      <c r="J5" s="62"/>
      <c r="K5" s="62"/>
      <c r="L5" s="65"/>
      <c r="M5" s="65"/>
      <c r="N5" s="65"/>
      <c r="O5" s="65"/>
    </row>
    <row r="6" spans="2:17" ht="20.25" customHeight="1">
      <c r="B6" s="45"/>
      <c r="C6" s="45"/>
      <c r="D6" s="101" t="s">
        <v>56</v>
      </c>
      <c r="E6" s="101"/>
      <c r="F6" s="102" t="s">
        <v>84</v>
      </c>
      <c r="G6" s="102"/>
      <c r="H6" s="102"/>
      <c r="I6" s="102"/>
      <c r="J6" s="101" t="s">
        <v>85</v>
      </c>
      <c r="K6" s="101"/>
      <c r="L6" s="101"/>
      <c r="M6" s="101"/>
      <c r="N6" s="101"/>
      <c r="O6" s="101"/>
    </row>
    <row r="7" spans="2:17" ht="20.25" customHeight="1">
      <c r="B7" s="45"/>
      <c r="C7" s="45"/>
      <c r="D7" s="113" t="s">
        <v>129</v>
      </c>
      <c r="E7" s="114"/>
      <c r="F7" s="103" t="s">
        <v>125</v>
      </c>
      <c r="G7" s="103"/>
      <c r="H7" s="103"/>
      <c r="I7" s="103"/>
      <c r="J7" s="104" t="s">
        <v>121</v>
      </c>
      <c r="K7" s="105"/>
      <c r="L7" s="105"/>
      <c r="M7" s="105"/>
      <c r="N7" s="105"/>
      <c r="O7" s="106"/>
    </row>
    <row r="8" spans="2:17" ht="20.25" customHeight="1">
      <c r="B8" s="45"/>
      <c r="C8" s="45"/>
      <c r="D8" s="115"/>
      <c r="E8" s="116"/>
      <c r="F8" s="103" t="s">
        <v>126</v>
      </c>
      <c r="G8" s="103"/>
      <c r="H8" s="103"/>
      <c r="I8" s="103"/>
      <c r="J8" s="107"/>
      <c r="K8" s="108"/>
      <c r="L8" s="108"/>
      <c r="M8" s="108"/>
      <c r="N8" s="108"/>
      <c r="O8" s="109"/>
    </row>
    <row r="9" spans="2:17" ht="20.25" customHeight="1">
      <c r="B9" s="45"/>
      <c r="C9" s="45"/>
      <c r="D9" s="115"/>
      <c r="E9" s="116"/>
      <c r="F9" s="103" t="s">
        <v>127</v>
      </c>
      <c r="G9" s="103"/>
      <c r="H9" s="103"/>
      <c r="I9" s="103"/>
      <c r="J9" s="107"/>
      <c r="K9" s="108"/>
      <c r="L9" s="108"/>
      <c r="M9" s="108"/>
      <c r="N9" s="108"/>
      <c r="O9" s="109"/>
    </row>
    <row r="10" spans="2:17" ht="20.25" customHeight="1">
      <c r="B10" s="45"/>
      <c r="C10" s="45"/>
      <c r="D10" s="117"/>
      <c r="E10" s="118"/>
      <c r="F10" s="103" t="s">
        <v>128</v>
      </c>
      <c r="G10" s="103"/>
      <c r="H10" s="103"/>
      <c r="I10" s="103"/>
      <c r="J10" s="110"/>
      <c r="K10" s="111"/>
      <c r="L10" s="111"/>
      <c r="M10" s="111"/>
      <c r="N10" s="111"/>
      <c r="O10" s="112"/>
    </row>
    <row r="11" spans="2:17" ht="6" customHeight="1">
      <c r="B11" s="45"/>
      <c r="C11" s="45"/>
      <c r="D11" s="68"/>
      <c r="E11" s="68"/>
      <c r="F11" s="69"/>
      <c r="G11" s="65"/>
      <c r="H11" s="65"/>
      <c r="I11" s="65"/>
      <c r="J11" s="65"/>
      <c r="K11" s="65"/>
      <c r="L11" s="65"/>
      <c r="M11" s="65"/>
      <c r="N11" s="65"/>
      <c r="O11" s="65"/>
    </row>
    <row r="12" spans="2:17" ht="6" customHeight="1">
      <c r="B12" s="45"/>
      <c r="C12" s="45"/>
      <c r="D12" s="68"/>
      <c r="E12" s="68"/>
      <c r="F12" s="69"/>
      <c r="G12" s="65"/>
      <c r="H12" s="65"/>
      <c r="I12" s="65"/>
      <c r="J12" s="65"/>
      <c r="K12" s="65"/>
      <c r="L12" s="65"/>
      <c r="M12" s="65"/>
      <c r="N12" s="65"/>
      <c r="O12" s="65"/>
    </row>
    <row r="13" spans="2:17" ht="19.5" customHeight="1">
      <c r="B13" s="45">
        <v>2</v>
      </c>
      <c r="C13" s="45"/>
      <c r="D13" s="59" t="s">
        <v>2</v>
      </c>
      <c r="E13" s="68"/>
      <c r="F13" s="95" t="s">
        <v>123</v>
      </c>
      <c r="G13" s="95"/>
      <c r="H13" s="95"/>
      <c r="I13" s="95"/>
      <c r="J13" s="95"/>
      <c r="K13" s="95"/>
      <c r="L13" s="95"/>
      <c r="M13" s="95"/>
      <c r="N13" s="95"/>
      <c r="O13" s="95"/>
    </row>
    <row r="14" spans="2:17" ht="19.5" customHeight="1">
      <c r="B14" s="45"/>
      <c r="C14" s="45"/>
      <c r="D14" s="59"/>
      <c r="E14" s="68"/>
      <c r="F14" s="95" t="s">
        <v>122</v>
      </c>
      <c r="G14" s="95"/>
      <c r="H14" s="95"/>
      <c r="I14" s="95"/>
      <c r="J14" s="95"/>
      <c r="K14" s="95"/>
      <c r="L14" s="95"/>
      <c r="M14" s="95"/>
      <c r="N14" s="95"/>
      <c r="O14" s="95"/>
    </row>
    <row r="15" spans="2:17" ht="19.5" hidden="1" customHeight="1">
      <c r="B15" s="45"/>
      <c r="C15" s="45"/>
      <c r="D15" s="59"/>
      <c r="E15" s="68"/>
      <c r="F15" s="95" t="s">
        <v>107</v>
      </c>
      <c r="G15" s="95"/>
      <c r="H15" s="95"/>
      <c r="I15" s="95"/>
      <c r="J15" s="95"/>
      <c r="K15" s="95"/>
      <c r="L15" s="95"/>
      <c r="M15" s="95"/>
      <c r="N15" s="95"/>
      <c r="O15" s="95"/>
    </row>
    <row r="16" spans="2:17" ht="19.5" hidden="1" customHeight="1">
      <c r="B16" s="45"/>
      <c r="C16" s="45"/>
      <c r="D16" s="59"/>
      <c r="E16" s="68"/>
      <c r="F16" s="3" t="s">
        <v>111</v>
      </c>
      <c r="H16" s="3"/>
      <c r="I16" s="3"/>
      <c r="J16" s="3"/>
      <c r="K16" s="3"/>
      <c r="L16" s="3"/>
      <c r="M16" s="3"/>
      <c r="N16" s="3"/>
      <c r="O16" s="3"/>
    </row>
    <row r="17" spans="2:16" ht="19.5" hidden="1" customHeight="1">
      <c r="B17" s="45"/>
      <c r="C17" s="45"/>
      <c r="D17" s="59"/>
      <c r="E17" s="68"/>
      <c r="F17" s="98" t="s">
        <v>110</v>
      </c>
      <c r="G17" s="95"/>
      <c r="H17" s="95"/>
      <c r="I17" s="95"/>
      <c r="J17" s="95"/>
      <c r="K17" s="95"/>
      <c r="L17" s="95"/>
      <c r="M17" s="95"/>
      <c r="N17" s="95"/>
      <c r="O17" s="95"/>
    </row>
    <row r="18" spans="2:16" ht="6" customHeight="1">
      <c r="B18" s="45"/>
      <c r="C18" s="45"/>
      <c r="D18" s="59"/>
      <c r="E18" s="68"/>
      <c r="F18" s="70"/>
      <c r="G18" s="70"/>
      <c r="H18" s="70"/>
      <c r="I18" s="3"/>
      <c r="J18" s="3"/>
      <c r="K18" s="3"/>
      <c r="L18" s="3"/>
      <c r="M18" s="3"/>
      <c r="N18" s="3"/>
      <c r="O18" s="3"/>
    </row>
    <row r="19" spans="2:16" ht="19.5" customHeight="1">
      <c r="B19" s="45">
        <v>3</v>
      </c>
      <c r="C19" s="45"/>
      <c r="D19" s="71" t="s">
        <v>55</v>
      </c>
      <c r="E19" s="68"/>
      <c r="F19" s="94" t="s">
        <v>89</v>
      </c>
      <c r="G19" s="94"/>
      <c r="H19" s="94"/>
      <c r="I19" s="94"/>
      <c r="J19" s="94"/>
      <c r="K19" s="94"/>
      <c r="L19" s="94"/>
      <c r="M19" s="94"/>
      <c r="N19" s="94"/>
      <c r="O19" s="94"/>
    </row>
    <row r="20" spans="2:16" ht="6" customHeight="1">
      <c r="B20" s="45"/>
      <c r="C20" s="45"/>
      <c r="E20" s="68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2:16" ht="20.25" customHeight="1">
      <c r="B21" s="45">
        <v>4</v>
      </c>
      <c r="C21" s="45"/>
      <c r="D21" s="72" t="s">
        <v>60</v>
      </c>
      <c r="E21" s="59"/>
      <c r="F21" s="94" t="s">
        <v>115</v>
      </c>
      <c r="G21" s="94"/>
      <c r="H21" s="94"/>
      <c r="I21" s="94"/>
      <c r="J21" s="94"/>
      <c r="K21" s="94"/>
      <c r="L21" s="94"/>
      <c r="M21" s="94"/>
      <c r="N21" s="94"/>
      <c r="O21" s="94"/>
    </row>
    <row r="22" spans="2:16" ht="20.25" hidden="1" customHeight="1">
      <c r="B22" s="45"/>
      <c r="C22" s="45"/>
      <c r="E22" s="59"/>
      <c r="F22" s="94" t="s">
        <v>104</v>
      </c>
      <c r="G22" s="94"/>
      <c r="H22" s="94"/>
      <c r="I22" s="94"/>
      <c r="J22" s="94"/>
      <c r="K22" s="94"/>
      <c r="L22" s="94"/>
      <c r="M22" s="94"/>
      <c r="N22" s="94"/>
      <c r="O22" s="94"/>
    </row>
    <row r="23" spans="2:16" ht="6" customHeight="1">
      <c r="B23" s="45"/>
      <c r="C23" s="45"/>
      <c r="E23" s="59"/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spans="2:16" ht="20.25" customHeight="1">
      <c r="B24" s="45">
        <v>5</v>
      </c>
      <c r="C24" s="45"/>
      <c r="D24" s="59" t="s">
        <v>3</v>
      </c>
      <c r="E24" s="59"/>
      <c r="F24" s="95" t="s">
        <v>124</v>
      </c>
      <c r="G24" s="95"/>
      <c r="H24" s="95"/>
      <c r="I24" s="95"/>
      <c r="J24" s="95"/>
      <c r="K24" s="95"/>
      <c r="L24" s="95"/>
      <c r="M24" s="95"/>
      <c r="N24" s="95"/>
      <c r="O24" s="95"/>
    </row>
    <row r="25" spans="2:16" ht="20.25" customHeight="1">
      <c r="C25" s="45"/>
      <c r="D25" s="59" t="s">
        <v>1</v>
      </c>
      <c r="E25" s="59"/>
      <c r="F25" s="96" t="s">
        <v>118</v>
      </c>
      <c r="G25" s="94"/>
      <c r="H25" s="94"/>
      <c r="I25" s="94"/>
      <c r="J25" s="94"/>
      <c r="K25" s="94"/>
      <c r="L25" s="94"/>
      <c r="M25" s="94"/>
      <c r="N25" s="94"/>
      <c r="O25" s="94"/>
      <c r="P25" s="65"/>
    </row>
    <row r="26" spans="2:16" ht="20.25" customHeight="1">
      <c r="B26" s="45"/>
      <c r="C26" s="45"/>
      <c r="D26" s="73"/>
      <c r="E26" s="73"/>
      <c r="F26" s="94" t="s">
        <v>109</v>
      </c>
      <c r="G26" s="94"/>
      <c r="H26" s="94"/>
      <c r="I26" s="94"/>
      <c r="J26" s="94"/>
      <c r="K26" s="94"/>
      <c r="L26" s="94"/>
      <c r="M26" s="94"/>
      <c r="N26" s="94"/>
      <c r="O26" s="94"/>
    </row>
    <row r="27" spans="2:16" ht="20.25" customHeight="1">
      <c r="B27" s="45"/>
      <c r="C27" s="45"/>
      <c r="D27" s="73"/>
      <c r="E27" s="73"/>
      <c r="F27" s="94" t="s">
        <v>108</v>
      </c>
      <c r="G27" s="94"/>
      <c r="H27" s="94"/>
      <c r="I27" s="94"/>
      <c r="J27" s="94"/>
      <c r="K27" s="94"/>
      <c r="L27" s="94"/>
      <c r="M27" s="94"/>
      <c r="N27" s="94"/>
      <c r="O27" s="94"/>
      <c r="P27" s="65"/>
    </row>
    <row r="28" spans="2:16" ht="6" customHeight="1">
      <c r="B28" s="45"/>
      <c r="C28" s="45"/>
      <c r="D28" s="73"/>
      <c r="E28" s="73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5"/>
    </row>
    <row r="29" spans="2:16" ht="20.25" customHeight="1">
      <c r="B29" s="45">
        <v>6</v>
      </c>
      <c r="C29" s="45"/>
      <c r="D29" s="59" t="s">
        <v>113</v>
      </c>
      <c r="E29" s="59"/>
      <c r="F29" s="97" t="s">
        <v>116</v>
      </c>
      <c r="G29" s="97"/>
      <c r="H29" s="97"/>
      <c r="I29" s="97"/>
      <c r="J29" s="97"/>
      <c r="K29" s="97"/>
      <c r="L29" s="97"/>
      <c r="M29" s="97"/>
      <c r="N29" s="97"/>
      <c r="O29" s="97"/>
    </row>
    <row r="30" spans="2:16" ht="20.25" customHeight="1">
      <c r="B30" s="45"/>
      <c r="C30" s="45"/>
      <c r="D30" s="59" t="s">
        <v>114</v>
      </c>
      <c r="E30" s="59"/>
      <c r="F30" s="97" t="s">
        <v>117</v>
      </c>
      <c r="G30" s="97"/>
      <c r="H30" s="97"/>
      <c r="I30" s="97"/>
      <c r="J30" s="97"/>
      <c r="K30" s="97"/>
      <c r="L30" s="97"/>
      <c r="M30" s="97"/>
      <c r="N30" s="97"/>
      <c r="O30" s="97"/>
    </row>
    <row r="31" spans="2:16" ht="20.25" hidden="1" customHeight="1">
      <c r="B31" s="45"/>
      <c r="C31" s="45"/>
      <c r="D31" s="59"/>
      <c r="E31" s="59"/>
      <c r="F31" s="97" t="s">
        <v>112</v>
      </c>
      <c r="G31" s="97"/>
      <c r="H31" s="97"/>
      <c r="I31" s="97"/>
      <c r="J31" s="97"/>
      <c r="K31" s="97"/>
      <c r="L31" s="97"/>
      <c r="M31" s="97"/>
      <c r="N31" s="97"/>
      <c r="O31" s="97"/>
    </row>
    <row r="32" spans="2:16" ht="6" customHeight="1">
      <c r="B32" s="45"/>
      <c r="C32" s="45"/>
      <c r="D32" s="59"/>
      <c r="E32" s="59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2:16" ht="20.25" customHeight="1">
      <c r="B33" s="45">
        <v>7</v>
      </c>
      <c r="C33" s="45"/>
      <c r="D33" s="59" t="s">
        <v>4</v>
      </c>
      <c r="E33" s="59"/>
      <c r="F33" s="97" t="s">
        <v>95</v>
      </c>
      <c r="G33" s="97"/>
      <c r="H33" s="97"/>
      <c r="I33" s="97"/>
      <c r="J33" s="97"/>
      <c r="K33" s="97"/>
      <c r="L33" s="97"/>
      <c r="M33" s="97"/>
      <c r="N33" s="97"/>
      <c r="O33" s="97"/>
    </row>
    <row r="34" spans="2:16" ht="20.25" customHeight="1">
      <c r="B34" s="45"/>
      <c r="C34" s="45"/>
      <c r="D34" s="59"/>
      <c r="E34" s="59"/>
      <c r="F34" s="97" t="s">
        <v>88</v>
      </c>
      <c r="G34" s="97"/>
      <c r="H34" s="97"/>
      <c r="I34" s="97"/>
      <c r="J34" s="97"/>
      <c r="K34" s="97"/>
      <c r="L34" s="97"/>
      <c r="M34" s="97"/>
      <c r="N34" s="97"/>
      <c r="O34" s="97"/>
    </row>
    <row r="35" spans="2:16" ht="6" customHeight="1">
      <c r="B35" s="45"/>
      <c r="C35" s="45"/>
      <c r="D35" s="59"/>
      <c r="E35" s="59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2:16" ht="20.25" customHeight="1">
      <c r="B36" s="45">
        <v>8</v>
      </c>
      <c r="C36" s="45"/>
      <c r="D36" s="59" t="s">
        <v>103</v>
      </c>
      <c r="E36" s="59"/>
      <c r="F36" s="62" t="s">
        <v>130</v>
      </c>
      <c r="G36" s="78"/>
      <c r="H36" s="78"/>
      <c r="I36" s="78"/>
      <c r="J36" s="78"/>
      <c r="K36" s="78"/>
      <c r="L36" s="78"/>
      <c r="M36" s="78"/>
      <c r="N36" s="78"/>
      <c r="O36" s="78"/>
      <c r="P36" s="65"/>
    </row>
    <row r="37" spans="2:16" ht="6" customHeight="1">
      <c r="B37" s="45"/>
      <c r="C37" s="45"/>
      <c r="D37" s="59"/>
      <c r="E37" s="59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2:16" ht="20.25" customHeight="1">
      <c r="B38" s="45">
        <v>9</v>
      </c>
      <c r="C38" s="45"/>
      <c r="D38" s="59" t="s">
        <v>5</v>
      </c>
      <c r="E38" s="59"/>
      <c r="F38" s="94" t="s">
        <v>131</v>
      </c>
      <c r="G38" s="94"/>
      <c r="H38" s="94"/>
      <c r="I38" s="94"/>
      <c r="J38" s="94"/>
      <c r="K38" s="94"/>
      <c r="L38" s="94"/>
      <c r="M38" s="94"/>
      <c r="N38" s="94"/>
      <c r="O38" s="94"/>
      <c r="P38" s="65"/>
    </row>
    <row r="39" spans="2:16" ht="20.25" customHeight="1">
      <c r="B39" s="45"/>
      <c r="C39" s="45"/>
      <c r="D39" s="59"/>
      <c r="E39" s="59"/>
      <c r="F39" s="94" t="s">
        <v>132</v>
      </c>
      <c r="G39" s="99"/>
      <c r="H39" s="99"/>
      <c r="I39" s="99"/>
      <c r="J39" s="99"/>
      <c r="K39" s="99"/>
      <c r="L39" s="99"/>
      <c r="M39" s="99"/>
      <c r="N39" s="99"/>
      <c r="O39" s="99"/>
      <c r="P39" s="65"/>
    </row>
    <row r="40" spans="2:16" ht="20.25" customHeight="1">
      <c r="B40" s="45"/>
      <c r="C40" s="45"/>
      <c r="D40" s="59"/>
      <c r="E40" s="59"/>
      <c r="F40" s="94" t="s">
        <v>133</v>
      </c>
      <c r="G40" s="94"/>
      <c r="H40" s="94"/>
      <c r="I40" s="94"/>
      <c r="J40" s="94"/>
      <c r="K40" s="94"/>
      <c r="L40" s="94"/>
      <c r="M40" s="94"/>
      <c r="N40" s="94"/>
      <c r="O40" s="94"/>
      <c r="P40" s="65"/>
    </row>
    <row r="41" spans="2:16" ht="9" customHeight="1">
      <c r="B41" s="45"/>
      <c r="C41" s="45"/>
      <c r="D41" s="75"/>
      <c r="E41" s="75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6" ht="20.25" customHeight="1">
      <c r="B42" s="74" t="s">
        <v>20</v>
      </c>
      <c r="C42" s="61" t="s">
        <v>8</v>
      </c>
      <c r="D42" s="59" t="s">
        <v>9</v>
      </c>
      <c r="E42" s="76"/>
      <c r="F42" s="94" t="s">
        <v>134</v>
      </c>
      <c r="G42" s="94"/>
      <c r="H42" s="94"/>
      <c r="I42" s="94"/>
      <c r="J42" s="94"/>
      <c r="K42" s="94"/>
      <c r="L42" s="94"/>
      <c r="M42" s="94"/>
      <c r="N42" s="94"/>
      <c r="O42" s="94"/>
    </row>
    <row r="43" spans="2:16" ht="17.25" customHeight="1">
      <c r="F43" s="63" t="s">
        <v>86</v>
      </c>
      <c r="G43" s="77" t="s">
        <v>0</v>
      </c>
      <c r="H43" s="77"/>
      <c r="I43" s="77"/>
      <c r="J43" s="77"/>
      <c r="K43" s="77"/>
      <c r="L43" s="77"/>
      <c r="M43" s="77"/>
      <c r="N43" s="77"/>
      <c r="O43" s="77"/>
    </row>
  </sheetData>
  <mergeCells count="31">
    <mergeCell ref="D7:E10"/>
    <mergeCell ref="F7:I7"/>
    <mergeCell ref="F9:I9"/>
    <mergeCell ref="J7:O10"/>
    <mergeCell ref="F10:I10"/>
    <mergeCell ref="F8:I8"/>
    <mergeCell ref="D2:I2"/>
    <mergeCell ref="D4:K4"/>
    <mergeCell ref="D6:E6"/>
    <mergeCell ref="F6:I6"/>
    <mergeCell ref="J6:O6"/>
    <mergeCell ref="F13:O13"/>
    <mergeCell ref="F17:O17"/>
    <mergeCell ref="F39:O39"/>
    <mergeCell ref="F30:O30"/>
    <mergeCell ref="F14:O14"/>
    <mergeCell ref="F15:O15"/>
    <mergeCell ref="F42:O42"/>
    <mergeCell ref="F19:O19"/>
    <mergeCell ref="F21:O21"/>
    <mergeCell ref="F22:O22"/>
    <mergeCell ref="F24:O24"/>
    <mergeCell ref="F25:O25"/>
    <mergeCell ref="F26:O26"/>
    <mergeCell ref="F27:O27"/>
    <mergeCell ref="F29:O29"/>
    <mergeCell ref="F33:O33"/>
    <mergeCell ref="F34:O34"/>
    <mergeCell ref="F38:O38"/>
    <mergeCell ref="F40:O40"/>
    <mergeCell ref="F31:O31"/>
  </mergeCells>
  <phoneticPr fontId="1"/>
  <pageMargins left="0.70866141732283472" right="0" top="0.55118110236220474" bottom="0.35433070866141736" header="0.31496062992125984" footer="0.31496062992125984"/>
  <pageSetup paperSize="9" firstPageNumber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9999"/>
  </sheetPr>
  <dimension ref="B1:W40"/>
  <sheetViews>
    <sheetView tabSelected="1" zoomScaleNormal="100" workbookViewId="0">
      <selection activeCell="B1" sqref="B1:M1"/>
    </sheetView>
  </sheetViews>
  <sheetFormatPr defaultRowHeight="13.5"/>
  <cols>
    <col min="1" max="1" width="2.125" customWidth="1"/>
    <col min="2" max="2" width="3.25" customWidth="1"/>
    <col min="3" max="3" width="3.75" customWidth="1"/>
    <col min="4" max="4" width="6.25" customWidth="1"/>
    <col min="5" max="5" width="11.625" customWidth="1"/>
    <col min="6" max="6" width="4.625" customWidth="1"/>
    <col min="7" max="7" width="6.375" customWidth="1"/>
    <col min="8" max="8" width="3.875" customWidth="1"/>
    <col min="9" max="9" width="14.875" customWidth="1"/>
    <col min="10" max="11" width="4.875" customWidth="1"/>
    <col min="12" max="12" width="6.125" customWidth="1"/>
    <col min="13" max="13" width="8.625" customWidth="1"/>
    <col min="14" max="14" width="10.25" customWidth="1"/>
  </cols>
  <sheetData>
    <row r="1" spans="2:23" ht="24.75" customHeight="1">
      <c r="B1" s="153" t="s">
        <v>105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25" t="s">
        <v>11</v>
      </c>
    </row>
    <row r="2" spans="2:23" ht="38.25" customHeight="1">
      <c r="B2" s="168" t="s">
        <v>81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9"/>
      <c r="N2" s="155"/>
      <c r="Q2" s="47"/>
      <c r="R2" s="47"/>
      <c r="S2" s="47"/>
      <c r="T2" s="47"/>
      <c r="U2" s="47"/>
      <c r="V2" s="47"/>
      <c r="W2" s="47"/>
    </row>
    <row r="3" spans="2:23" ht="20.100000000000001" customHeight="1">
      <c r="B3" s="176" t="s">
        <v>87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52" t="s">
        <v>17</v>
      </c>
      <c r="N3" s="155"/>
    </row>
    <row r="4" spans="2:23" ht="5.25" customHeight="1" thickBot="1"/>
    <row r="5" spans="2:23" ht="18" customHeight="1">
      <c r="B5" s="156" t="s">
        <v>13</v>
      </c>
      <c r="C5" s="157"/>
      <c r="D5" s="158"/>
      <c r="E5" s="31"/>
      <c r="F5" s="32"/>
      <c r="G5" s="32"/>
      <c r="H5" s="32"/>
      <c r="I5" s="33"/>
      <c r="J5" s="162" t="s">
        <v>62</v>
      </c>
      <c r="K5" s="170" t="s">
        <v>63</v>
      </c>
      <c r="L5" s="171"/>
      <c r="M5" s="164" t="s">
        <v>64</v>
      </c>
      <c r="N5" s="165"/>
      <c r="P5" s="41" t="s">
        <v>80</v>
      </c>
      <c r="Q5" s="41"/>
      <c r="R5" s="41"/>
      <c r="S5" s="41"/>
      <c r="T5" s="41"/>
      <c r="U5" s="41"/>
      <c r="V5" s="41"/>
      <c r="W5" s="41"/>
    </row>
    <row r="6" spans="2:23" ht="18" customHeight="1">
      <c r="B6" s="159"/>
      <c r="C6" s="160"/>
      <c r="D6" s="161"/>
      <c r="E6" s="17"/>
      <c r="F6" s="2"/>
      <c r="G6" s="2"/>
      <c r="H6" s="2"/>
      <c r="I6" s="34"/>
      <c r="J6" s="163"/>
      <c r="K6" s="172"/>
      <c r="L6" s="173"/>
      <c r="M6" s="166"/>
      <c r="N6" s="167"/>
    </row>
    <row r="7" spans="2:23" ht="15" customHeight="1">
      <c r="B7" s="120" t="s">
        <v>18</v>
      </c>
      <c r="C7" s="121"/>
      <c r="D7" s="122"/>
      <c r="E7" s="146"/>
      <c r="F7" s="147"/>
      <c r="G7" s="147"/>
      <c r="H7" s="178" t="s">
        <v>14</v>
      </c>
      <c r="I7" s="4"/>
      <c r="J7" s="4"/>
      <c r="K7" s="4"/>
      <c r="L7" s="4"/>
      <c r="M7" s="4"/>
      <c r="N7" s="5"/>
    </row>
    <row r="8" spans="2:23" ht="23.25" customHeight="1">
      <c r="B8" s="148" t="s">
        <v>65</v>
      </c>
      <c r="C8" s="149"/>
      <c r="D8" s="150"/>
      <c r="E8" s="151"/>
      <c r="F8" s="152"/>
      <c r="G8" s="152"/>
      <c r="H8" s="179"/>
      <c r="I8" s="2"/>
      <c r="J8" s="2"/>
      <c r="K8" s="2"/>
      <c r="L8" s="2"/>
      <c r="M8" s="30" t="s">
        <v>119</v>
      </c>
      <c r="N8" s="18"/>
    </row>
    <row r="9" spans="2:23" ht="15" customHeight="1">
      <c r="B9" s="120" t="s">
        <v>18</v>
      </c>
      <c r="C9" s="121"/>
      <c r="D9" s="122"/>
      <c r="E9" s="146"/>
      <c r="F9" s="147"/>
      <c r="G9" s="147"/>
      <c r="H9" s="178" t="s">
        <v>14</v>
      </c>
      <c r="I9" s="4"/>
      <c r="J9" s="4"/>
      <c r="K9" s="4"/>
      <c r="L9" s="4"/>
      <c r="M9" s="4"/>
      <c r="N9" s="5"/>
    </row>
    <row r="10" spans="2:23" ht="23.25" customHeight="1">
      <c r="B10" s="131" t="s">
        <v>66</v>
      </c>
      <c r="C10" s="132"/>
      <c r="D10" s="133"/>
      <c r="E10" s="151"/>
      <c r="F10" s="152"/>
      <c r="G10" s="152"/>
      <c r="H10" s="179"/>
      <c r="I10" s="2"/>
      <c r="J10" s="2"/>
      <c r="K10" s="2"/>
      <c r="L10" s="2"/>
      <c r="M10" s="30" t="s">
        <v>119</v>
      </c>
      <c r="N10" s="18"/>
    </row>
    <row r="11" spans="2:23" ht="23.25" customHeight="1" thickBot="1">
      <c r="B11" s="134" t="s">
        <v>83</v>
      </c>
      <c r="C11" s="135"/>
      <c r="D11" s="136"/>
      <c r="E11" s="137"/>
      <c r="F11" s="138" t="s">
        <v>67</v>
      </c>
      <c r="G11" s="135"/>
      <c r="H11" s="139"/>
      <c r="I11" s="140"/>
      <c r="J11" s="141" t="s">
        <v>90</v>
      </c>
      <c r="K11" s="142"/>
      <c r="L11" s="143"/>
      <c r="M11" s="144"/>
      <c r="N11" s="145"/>
    </row>
    <row r="12" spans="2:23" ht="23.25" customHeight="1" thickBot="1">
      <c r="B12" s="123"/>
      <c r="C12" s="123"/>
      <c r="D12" s="124"/>
      <c r="E12" s="124"/>
      <c r="F12" s="123"/>
      <c r="G12" s="123"/>
      <c r="H12" s="182"/>
      <c r="I12" s="183"/>
      <c r="J12" s="180" t="s">
        <v>68</v>
      </c>
      <c r="K12" s="181"/>
      <c r="L12" s="53" t="s">
        <v>69</v>
      </c>
      <c r="M12" s="54" t="s">
        <v>75</v>
      </c>
      <c r="N12" s="55" t="s">
        <v>82</v>
      </c>
    </row>
    <row r="13" spans="2:23" ht="6" customHeight="1" thickBot="1">
      <c r="B13" s="6"/>
      <c r="C13" s="6"/>
      <c r="D13" s="6"/>
      <c r="E13" s="7"/>
      <c r="F13" s="7"/>
      <c r="G13" s="7"/>
      <c r="M13" s="8"/>
    </row>
    <row r="14" spans="2:23" ht="21" customHeight="1" thickBot="1">
      <c r="B14" s="48" t="s">
        <v>17</v>
      </c>
      <c r="C14" s="125" t="s">
        <v>70</v>
      </c>
      <c r="D14" s="126"/>
      <c r="E14" s="127"/>
      <c r="F14" s="57" t="s">
        <v>15</v>
      </c>
      <c r="G14" s="58" t="s">
        <v>71</v>
      </c>
      <c r="H14" s="128" t="s">
        <v>72</v>
      </c>
      <c r="I14" s="128"/>
      <c r="J14" s="128"/>
      <c r="K14" s="128"/>
      <c r="L14" s="128"/>
      <c r="M14" s="129" t="s">
        <v>21</v>
      </c>
      <c r="N14" s="130"/>
    </row>
    <row r="15" spans="2:23" ht="24" customHeight="1">
      <c r="B15" s="49">
        <v>1</v>
      </c>
      <c r="C15" s="35"/>
      <c r="D15" s="11"/>
      <c r="E15" s="9"/>
      <c r="F15" s="10"/>
      <c r="G15" s="10"/>
      <c r="H15" s="11"/>
      <c r="I15" s="11"/>
      <c r="J15" s="11"/>
      <c r="K15" s="11"/>
      <c r="L15" s="9"/>
      <c r="M15" s="12"/>
      <c r="N15" s="13"/>
    </row>
    <row r="16" spans="2:23" ht="24" customHeight="1">
      <c r="B16" s="50">
        <v>2</v>
      </c>
      <c r="C16" s="36"/>
      <c r="D16" s="7"/>
      <c r="E16" s="37"/>
      <c r="F16" s="14"/>
      <c r="G16" s="56"/>
      <c r="H16" s="7"/>
      <c r="I16" s="7"/>
      <c r="J16" s="7"/>
      <c r="K16" s="7"/>
      <c r="L16" s="37"/>
      <c r="M16" s="24"/>
      <c r="N16" s="1"/>
    </row>
    <row r="17" spans="2:14" ht="24" customHeight="1">
      <c r="B17" s="50">
        <v>3</v>
      </c>
      <c r="C17" s="38"/>
      <c r="D17" s="26"/>
      <c r="E17" s="27"/>
      <c r="F17" s="14"/>
      <c r="G17" s="14"/>
      <c r="H17" s="26"/>
      <c r="I17" s="26"/>
      <c r="J17" s="26"/>
      <c r="K17" s="26"/>
      <c r="L17" s="27"/>
      <c r="M17" s="15"/>
      <c r="N17" s="16"/>
    </row>
    <row r="18" spans="2:14" ht="24" customHeight="1">
      <c r="B18" s="50">
        <v>4</v>
      </c>
      <c r="C18" s="36"/>
      <c r="D18" s="7"/>
      <c r="E18" s="37"/>
      <c r="F18" s="14"/>
      <c r="G18" s="56"/>
      <c r="H18" s="7"/>
      <c r="I18" s="7"/>
      <c r="J18" s="7"/>
      <c r="K18" s="7"/>
      <c r="L18" s="37"/>
      <c r="M18" s="24"/>
      <c r="N18" s="1"/>
    </row>
    <row r="19" spans="2:14" ht="24" customHeight="1">
      <c r="B19" s="50">
        <v>5</v>
      </c>
      <c r="C19" s="38"/>
      <c r="D19" s="26"/>
      <c r="E19" s="27"/>
      <c r="F19" s="14"/>
      <c r="G19" s="14"/>
      <c r="H19" s="26"/>
      <c r="I19" s="26"/>
      <c r="J19" s="26"/>
      <c r="K19" s="26"/>
      <c r="L19" s="27"/>
      <c r="M19" s="15"/>
      <c r="N19" s="16"/>
    </row>
    <row r="20" spans="2:14" ht="24" customHeight="1">
      <c r="B20" s="50">
        <v>6</v>
      </c>
      <c r="C20" s="36"/>
      <c r="D20" s="7"/>
      <c r="E20" s="37"/>
      <c r="F20" s="14"/>
      <c r="G20" s="56"/>
      <c r="H20" s="7"/>
      <c r="I20" s="7"/>
      <c r="J20" s="7"/>
      <c r="K20" s="7"/>
      <c r="L20" s="37"/>
      <c r="M20" s="24"/>
      <c r="N20" s="1"/>
    </row>
    <row r="21" spans="2:14" ht="24" customHeight="1">
      <c r="B21" s="50">
        <v>7</v>
      </c>
      <c r="C21" s="38"/>
      <c r="D21" s="26"/>
      <c r="E21" s="27"/>
      <c r="F21" s="14"/>
      <c r="G21" s="14"/>
      <c r="H21" s="26"/>
      <c r="I21" s="26"/>
      <c r="J21" s="26"/>
      <c r="K21" s="26"/>
      <c r="L21" s="27"/>
      <c r="M21" s="15"/>
      <c r="N21" s="16"/>
    </row>
    <row r="22" spans="2:14" ht="24" customHeight="1">
      <c r="B22" s="50">
        <v>8</v>
      </c>
      <c r="C22" s="36"/>
      <c r="D22" s="7"/>
      <c r="E22" s="37"/>
      <c r="F22" s="14"/>
      <c r="G22" s="56"/>
      <c r="H22" s="7"/>
      <c r="I22" s="7"/>
      <c r="J22" s="7"/>
      <c r="K22" s="7"/>
      <c r="L22" s="37"/>
      <c r="M22" s="24"/>
      <c r="N22" s="1"/>
    </row>
    <row r="23" spans="2:14" ht="24" customHeight="1">
      <c r="B23" s="50">
        <v>9</v>
      </c>
      <c r="C23" s="38"/>
      <c r="D23" s="26"/>
      <c r="E23" s="27"/>
      <c r="F23" s="14"/>
      <c r="G23" s="14"/>
      <c r="H23" s="26"/>
      <c r="I23" s="26"/>
      <c r="J23" s="26"/>
      <c r="K23" s="26"/>
      <c r="L23" s="27"/>
      <c r="M23" s="15"/>
      <c r="N23" s="16"/>
    </row>
    <row r="24" spans="2:14" ht="24" customHeight="1">
      <c r="B24" s="50">
        <v>10</v>
      </c>
      <c r="C24" s="36"/>
      <c r="D24" s="7"/>
      <c r="E24" s="37"/>
      <c r="F24" s="14"/>
      <c r="G24" s="56"/>
      <c r="H24" s="7"/>
      <c r="I24" s="7"/>
      <c r="J24" s="7"/>
      <c r="K24" s="7"/>
      <c r="L24" s="37"/>
      <c r="M24" s="24"/>
      <c r="N24" s="1"/>
    </row>
    <row r="25" spans="2:14" ht="24" customHeight="1">
      <c r="B25" s="50">
        <v>11</v>
      </c>
      <c r="C25" s="38"/>
      <c r="D25" s="26"/>
      <c r="E25" s="27"/>
      <c r="F25" s="14"/>
      <c r="G25" s="14"/>
      <c r="H25" s="26"/>
      <c r="I25" s="26"/>
      <c r="J25" s="26"/>
      <c r="K25" s="26"/>
      <c r="L25" s="27"/>
      <c r="M25" s="15"/>
      <c r="N25" s="16"/>
    </row>
    <row r="26" spans="2:14" ht="24" customHeight="1">
      <c r="B26" s="50">
        <v>12</v>
      </c>
      <c r="C26" s="36"/>
      <c r="D26" s="7"/>
      <c r="E26" s="37"/>
      <c r="F26" s="14"/>
      <c r="G26" s="56"/>
      <c r="H26" s="7"/>
      <c r="I26" s="7"/>
      <c r="J26" s="7"/>
      <c r="K26" s="7"/>
      <c r="L26" s="37"/>
      <c r="M26" s="24"/>
      <c r="N26" s="1"/>
    </row>
    <row r="27" spans="2:14" ht="24" customHeight="1">
      <c r="B27" s="50">
        <v>13</v>
      </c>
      <c r="C27" s="38"/>
      <c r="D27" s="26"/>
      <c r="E27" s="27"/>
      <c r="F27" s="14"/>
      <c r="G27" s="14"/>
      <c r="H27" s="26"/>
      <c r="I27" s="26"/>
      <c r="J27" s="26"/>
      <c r="K27" s="26"/>
      <c r="L27" s="27"/>
      <c r="M27" s="15"/>
      <c r="N27" s="16"/>
    </row>
    <row r="28" spans="2:14" ht="24" customHeight="1">
      <c r="B28" s="50">
        <v>14</v>
      </c>
      <c r="C28" s="38"/>
      <c r="D28" s="26"/>
      <c r="E28" s="27"/>
      <c r="F28" s="14"/>
      <c r="G28" s="14"/>
      <c r="H28" s="26"/>
      <c r="I28" s="26"/>
      <c r="J28" s="26"/>
      <c r="K28" s="26"/>
      <c r="L28" s="27"/>
      <c r="M28" s="15"/>
      <c r="N28" s="16"/>
    </row>
    <row r="29" spans="2:14" ht="24" customHeight="1">
      <c r="B29" s="50">
        <v>15</v>
      </c>
      <c r="C29" s="36"/>
      <c r="D29" s="7"/>
      <c r="E29" s="37"/>
      <c r="F29" s="14"/>
      <c r="G29" s="56"/>
      <c r="H29" s="7"/>
      <c r="I29" s="7"/>
      <c r="J29" s="7"/>
      <c r="K29" s="7"/>
      <c r="L29" s="37"/>
      <c r="M29" s="24"/>
      <c r="N29" s="1"/>
    </row>
    <row r="30" spans="2:14" ht="24" customHeight="1" thickBot="1">
      <c r="B30" s="51">
        <v>16</v>
      </c>
      <c r="C30" s="39"/>
      <c r="D30" s="21"/>
      <c r="E30" s="19"/>
      <c r="F30" s="20"/>
      <c r="G30" s="20"/>
      <c r="H30" s="21"/>
      <c r="I30" s="21"/>
      <c r="J30" s="21"/>
      <c r="K30" s="21"/>
      <c r="L30" s="19"/>
      <c r="M30" s="22"/>
      <c r="N30" s="23"/>
    </row>
    <row r="31" spans="2:14" ht="18" customHeight="1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</row>
    <row r="32" spans="2:14" ht="18" customHeight="1"/>
    <row r="33" spans="2:14" ht="18.75" customHeight="1">
      <c r="K33" s="185" t="s">
        <v>19</v>
      </c>
      <c r="L33" s="185"/>
      <c r="M33" s="185"/>
      <c r="N33" s="185"/>
    </row>
    <row r="34" spans="2:14" ht="18.75" customHeight="1">
      <c r="B34" s="175" t="s">
        <v>106</v>
      </c>
      <c r="C34" s="175"/>
      <c r="D34" s="175"/>
      <c r="E34" s="175"/>
      <c r="F34" s="175"/>
      <c r="G34" s="175"/>
      <c r="H34" s="175"/>
      <c r="N34" s="79" t="s">
        <v>17</v>
      </c>
    </row>
    <row r="35" spans="2:14" ht="11.25" customHeight="1">
      <c r="K35" s="186" t="s">
        <v>73</v>
      </c>
      <c r="L35" s="186"/>
      <c r="M35" s="186"/>
      <c r="N35" s="186"/>
    </row>
    <row r="36" spans="2:14" ht="18.75" customHeight="1">
      <c r="B36" s="2"/>
      <c r="C36" s="2"/>
      <c r="D36" s="2"/>
      <c r="E36" s="2"/>
      <c r="F36" s="2" t="s">
        <v>80</v>
      </c>
      <c r="G36" s="2" t="s">
        <v>16</v>
      </c>
      <c r="J36" s="28" t="s">
        <v>74</v>
      </c>
      <c r="K36" s="187"/>
      <c r="L36" s="187"/>
      <c r="M36" s="187"/>
      <c r="N36" s="187"/>
    </row>
    <row r="37" spans="2:14" ht="8.25" customHeight="1"/>
    <row r="38" spans="2:14" ht="18.75" customHeight="1">
      <c r="C38" s="184" t="s">
        <v>77</v>
      </c>
      <c r="D38" s="184"/>
      <c r="E38" s="184"/>
      <c r="F38" s="188" t="s">
        <v>78</v>
      </c>
      <c r="G38" s="188"/>
      <c r="H38" s="188"/>
      <c r="K38" s="177" t="s">
        <v>120</v>
      </c>
      <c r="L38" s="177"/>
      <c r="M38" s="177"/>
      <c r="N38" s="177"/>
    </row>
    <row r="39" spans="2:14" ht="3" customHeight="1">
      <c r="C39" s="44"/>
      <c r="D39" s="44"/>
      <c r="E39" s="44"/>
      <c r="F39" s="42"/>
      <c r="G39" s="42"/>
      <c r="H39" s="42"/>
      <c r="K39" s="29"/>
      <c r="L39" s="29"/>
      <c r="M39" s="29"/>
      <c r="N39" s="29"/>
    </row>
    <row r="40" spans="2:14" ht="18.75" customHeight="1">
      <c r="D40" s="174" t="s">
        <v>79</v>
      </c>
      <c r="E40" s="174"/>
      <c r="F40" s="174"/>
      <c r="G40" s="174"/>
      <c r="H40" s="174"/>
      <c r="I40" s="43"/>
      <c r="J40" s="40"/>
      <c r="K40" s="177" t="s">
        <v>76</v>
      </c>
      <c r="L40" s="177"/>
      <c r="M40" s="177"/>
      <c r="N40" s="177"/>
    </row>
  </sheetData>
  <mergeCells count="41">
    <mergeCell ref="D40:H40"/>
    <mergeCell ref="B34:H34"/>
    <mergeCell ref="B3:L3"/>
    <mergeCell ref="K40:N40"/>
    <mergeCell ref="H7:H8"/>
    <mergeCell ref="H9:H10"/>
    <mergeCell ref="E9:G9"/>
    <mergeCell ref="E10:G10"/>
    <mergeCell ref="J12:K12"/>
    <mergeCell ref="H12:I12"/>
    <mergeCell ref="C38:E38"/>
    <mergeCell ref="K33:N33"/>
    <mergeCell ref="K35:N36"/>
    <mergeCell ref="K38:N38"/>
    <mergeCell ref="F38:H38"/>
    <mergeCell ref="B7:D7"/>
    <mergeCell ref="E7:G7"/>
    <mergeCell ref="B8:D8"/>
    <mergeCell ref="E8:G8"/>
    <mergeCell ref="B1:M1"/>
    <mergeCell ref="N2:N3"/>
    <mergeCell ref="B5:D6"/>
    <mergeCell ref="J5:J6"/>
    <mergeCell ref="M5:N6"/>
    <mergeCell ref="B2:M2"/>
    <mergeCell ref="K5:L6"/>
    <mergeCell ref="B31:N31"/>
    <mergeCell ref="B9:D9"/>
    <mergeCell ref="B12:C12"/>
    <mergeCell ref="D12:E12"/>
    <mergeCell ref="F12:G12"/>
    <mergeCell ref="C14:E14"/>
    <mergeCell ref="H14:L14"/>
    <mergeCell ref="M14:N14"/>
    <mergeCell ref="B10:D10"/>
    <mergeCell ref="B11:C11"/>
    <mergeCell ref="D11:E11"/>
    <mergeCell ref="F11:G11"/>
    <mergeCell ref="H11:I11"/>
    <mergeCell ref="J11:K11"/>
    <mergeCell ref="L11:N11"/>
  </mergeCells>
  <phoneticPr fontId="1"/>
  <pageMargins left="0.70866141732283472" right="0.31496062992125984" top="0.74803149606299213" bottom="0.74803149606299213" header="0.31496062992125984" footer="0.31496062992125984"/>
  <pageSetup paperSize="9" firstPageNumber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11水泳プログラム順「呼び出し用」</vt:lpstr>
      <vt:lpstr>済 16バスケットボール </vt:lpstr>
      <vt:lpstr>済 16バスケットボール申込書</vt:lpstr>
      <vt:lpstr>'済 16バスケットボール申込書'!Print_Area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TAIKYO1501</dc:creator>
  <cp:lastModifiedBy>TAIKYO2001</cp:lastModifiedBy>
  <cp:lastPrinted>2025-03-05T02:08:21Z</cp:lastPrinted>
  <dcterms:created xsi:type="dcterms:W3CDTF">2019-05-18T02:27:58Z</dcterms:created>
  <dcterms:modified xsi:type="dcterms:W3CDTF">2025-03-05T02:10:41Z</dcterms:modified>
</cp:coreProperties>
</file>