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C55D95E0-B8FC-442B-A92B-4F05A78DE515}" xr6:coauthVersionLast="47" xr6:coauthVersionMax="47" xr10:uidLastSave="{00000000-0000-0000-0000-000000000000}"/>
  <bookViews>
    <workbookView xWindow="-120" yWindow="-120" windowWidth="20730" windowHeight="11040" tabRatio="881" firstSheet="1" activeTab="1" xr2:uid="{00000000-000D-0000-FFFF-FFFF00000000}"/>
  </bookViews>
  <sheets>
    <sheet name="済【非表示】プログラム順「呼び出し用」" sheetId="88" state="hidden" r:id="rId1"/>
    <sheet name=" 33ラグビー・要項申込票" sheetId="110" r:id="rId2"/>
  </sheets>
  <definedNames>
    <definedName name="_1_2015春泳競技順" localSheetId="1">#REF!</definedName>
    <definedName name="_1_2015春泳競技順">#REF!</definedName>
    <definedName name="_xlnm._FilterDatabase" localSheetId="0" hidden="1">済【非表示】プログラム順「呼び出し用」!$A$1:$K$88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8" l="1"/>
  <c r="G110" i="88"/>
  <c r="G108" i="88"/>
  <c r="G104" i="88"/>
  <c r="G105" i="88"/>
  <c r="G103" i="88"/>
  <c r="G97" i="88"/>
  <c r="G98" i="88"/>
  <c r="G99" i="88"/>
  <c r="G96" i="88"/>
  <c r="G91" i="88"/>
  <c r="G92" i="88"/>
  <c r="G93" i="88"/>
  <c r="G90" i="88"/>
  <c r="G85" i="88"/>
  <c r="G86" i="88"/>
  <c r="G87" i="88"/>
  <c r="G84" i="88"/>
  <c r="G79" i="88"/>
  <c r="G80" i="88"/>
  <c r="G81" i="88"/>
  <c r="G78" i="88"/>
  <c r="G74" i="88"/>
  <c r="G75" i="88"/>
  <c r="G73" i="88"/>
  <c r="G69" i="88"/>
  <c r="G70" i="88"/>
  <c r="G68" i="88"/>
  <c r="G64" i="88"/>
  <c r="G65" i="88"/>
  <c r="G63" i="88"/>
  <c r="G59" i="88"/>
  <c r="G60" i="88"/>
  <c r="G58" i="88"/>
  <c r="G41" i="88"/>
  <c r="G40" i="88"/>
  <c r="G34" i="88"/>
  <c r="G35" i="88"/>
  <c r="G36" i="88"/>
  <c r="G37" i="88"/>
  <c r="G38" i="88"/>
  <c r="G39" i="88"/>
  <c r="G32" i="88"/>
  <c r="G33" i="88"/>
  <c r="J33" i="88"/>
  <c r="J34" i="88"/>
  <c r="J35" i="88"/>
  <c r="J36" i="88"/>
  <c r="J37" i="88"/>
  <c r="J38" i="88"/>
  <c r="J39" i="88"/>
  <c r="J40" i="88"/>
  <c r="J41" i="88"/>
  <c r="J42" i="88"/>
  <c r="J43" i="88"/>
  <c r="J44" i="88"/>
  <c r="J45" i="88"/>
  <c r="J46" i="88"/>
  <c r="J47" i="88"/>
  <c r="J48" i="88"/>
  <c r="J49" i="88"/>
  <c r="J50" i="88"/>
  <c r="J51" i="88"/>
  <c r="J52" i="88"/>
  <c r="J53" i="88"/>
  <c r="J54" i="88"/>
  <c r="J55" i="88"/>
  <c r="J56" i="88"/>
  <c r="J57" i="88"/>
  <c r="J58" i="88"/>
  <c r="J59" i="88"/>
  <c r="J60" i="88"/>
  <c r="J61" i="88"/>
  <c r="J62" i="88"/>
  <c r="J63" i="88"/>
  <c r="J64" i="88"/>
  <c r="J65" i="88"/>
  <c r="J66" i="88"/>
  <c r="J67" i="88"/>
  <c r="J68" i="88"/>
  <c r="J69" i="88"/>
  <c r="J70" i="88"/>
  <c r="J71" i="88"/>
  <c r="J72" i="88"/>
  <c r="J73" i="88"/>
  <c r="J74" i="88"/>
  <c r="J75" i="88"/>
  <c r="J76" i="88"/>
  <c r="J77" i="88"/>
  <c r="J78" i="88"/>
  <c r="J79" i="88"/>
  <c r="J80" i="88"/>
  <c r="J81" i="88"/>
  <c r="J82" i="88"/>
  <c r="J83" i="88"/>
  <c r="J84" i="88"/>
  <c r="J85" i="88"/>
  <c r="J86" i="88"/>
  <c r="J87" i="88"/>
  <c r="J88" i="88"/>
  <c r="J89" i="88"/>
  <c r="J90" i="88"/>
  <c r="J91" i="88"/>
  <c r="J92" i="88"/>
  <c r="J93" i="88"/>
  <c r="J94" i="88"/>
  <c r="J95" i="88"/>
  <c r="J96" i="88"/>
  <c r="J97" i="88"/>
  <c r="J98" i="88"/>
  <c r="J99" i="88"/>
  <c r="J100" i="88"/>
  <c r="J101" i="88"/>
  <c r="J102" i="88"/>
  <c r="J103" i="88"/>
  <c r="J104" i="88"/>
  <c r="J105" i="88"/>
  <c r="J106" i="88"/>
  <c r="J107" i="88"/>
  <c r="J108" i="88"/>
  <c r="J109" i="88"/>
  <c r="J110" i="88"/>
  <c r="J111" i="88"/>
  <c r="J26" i="88"/>
  <c r="J14" i="88"/>
  <c r="J15" i="88"/>
  <c r="J16" i="88"/>
  <c r="J17" i="88"/>
  <c r="J18" i="88"/>
  <c r="J21" i="88"/>
  <c r="J22" i="88"/>
  <c r="J23" i="88"/>
  <c r="J19" i="88"/>
  <c r="J20" i="88"/>
  <c r="G27" i="88" l="1"/>
  <c r="G28" i="88"/>
  <c r="G29" i="88"/>
  <c r="G30" i="88"/>
  <c r="G31" i="88"/>
  <c r="G42" i="88"/>
  <c r="G43" i="88"/>
  <c r="G44" i="88"/>
  <c r="G45" i="88"/>
  <c r="G46" i="88"/>
  <c r="G47" i="88"/>
  <c r="G48" i="88"/>
  <c r="G49" i="88"/>
  <c r="G50" i="88"/>
  <c r="G51" i="88"/>
  <c r="G52" i="88"/>
  <c r="G53" i="88"/>
  <c r="G54" i="88"/>
  <c r="G55" i="88"/>
  <c r="G56" i="88"/>
  <c r="G57" i="88"/>
  <c r="G61" i="88"/>
  <c r="G62" i="88"/>
  <c r="G66" i="88"/>
  <c r="G67" i="88"/>
  <c r="G71" i="88"/>
  <c r="G72" i="88"/>
  <c r="G76" i="88"/>
  <c r="G77" i="88"/>
  <c r="G82" i="88"/>
  <c r="G83" i="88"/>
  <c r="G88" i="88"/>
  <c r="G89" i="88"/>
  <c r="G94" i="88"/>
  <c r="G95" i="88"/>
  <c r="G100" i="88"/>
  <c r="G101" i="88"/>
  <c r="K101" i="88" s="1"/>
  <c r="G102" i="88"/>
  <c r="K103" i="88"/>
  <c r="G106" i="88"/>
  <c r="G107" i="88"/>
  <c r="G111" i="88"/>
  <c r="G2" i="88"/>
  <c r="G3" i="88"/>
  <c r="G4" i="88"/>
  <c r="G5" i="88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K109" i="88"/>
  <c r="I54" i="88"/>
  <c r="I55" i="88"/>
  <c r="I56" i="88"/>
  <c r="I57" i="88"/>
  <c r="I58" i="88"/>
  <c r="I59" i="88"/>
  <c r="I60" i="88"/>
  <c r="I61" i="88"/>
  <c r="I62" i="88"/>
  <c r="I63" i="88"/>
  <c r="I64" i="88"/>
  <c r="I65" i="88"/>
  <c r="I66" i="88"/>
  <c r="I67" i="88"/>
  <c r="I68" i="88"/>
  <c r="K68" i="88" s="1"/>
  <c r="I69" i="88"/>
  <c r="I70" i="88"/>
  <c r="I71" i="88"/>
  <c r="I72" i="88"/>
  <c r="I73" i="88"/>
  <c r="I74" i="88"/>
  <c r="I75" i="88"/>
  <c r="I76" i="88"/>
  <c r="I77" i="88"/>
  <c r="I78" i="88"/>
  <c r="I79" i="88"/>
  <c r="I80" i="88"/>
  <c r="I81" i="88"/>
  <c r="I82" i="88"/>
  <c r="I83" i="88"/>
  <c r="I84" i="88"/>
  <c r="I85" i="88"/>
  <c r="I86" i="88"/>
  <c r="I87" i="88"/>
  <c r="I88" i="88"/>
  <c r="I89" i="88"/>
  <c r="I90" i="88"/>
  <c r="I91" i="88"/>
  <c r="I92" i="88"/>
  <c r="I93" i="88"/>
  <c r="I94" i="88"/>
  <c r="K94" i="88" s="1"/>
  <c r="I95" i="88"/>
  <c r="I96" i="88"/>
  <c r="I97" i="88"/>
  <c r="I98" i="88"/>
  <c r="I99" i="88"/>
  <c r="I100" i="88"/>
  <c r="K100" i="88" s="1"/>
  <c r="I101" i="88"/>
  <c r="I102" i="88"/>
  <c r="K102" i="88" s="1"/>
  <c r="I103" i="88"/>
  <c r="I104" i="88"/>
  <c r="I105" i="88"/>
  <c r="I106" i="88"/>
  <c r="I107" i="88"/>
  <c r="I108" i="88"/>
  <c r="I109" i="88"/>
  <c r="I110" i="88"/>
  <c r="I111" i="88"/>
  <c r="H102" i="88"/>
  <c r="K90" i="88"/>
  <c r="K92" i="88"/>
  <c r="K107" i="88"/>
  <c r="H84" i="88"/>
  <c r="H85" i="88"/>
  <c r="H86" i="88"/>
  <c r="H87" i="88"/>
  <c r="H88" i="88"/>
  <c r="H89" i="88"/>
  <c r="K89" i="88" s="1"/>
  <c r="H90" i="88"/>
  <c r="H91" i="88"/>
  <c r="K91" i="88" s="1"/>
  <c r="H92" i="88"/>
  <c r="H93" i="88"/>
  <c r="K93" i="88" s="1"/>
  <c r="H94" i="88"/>
  <c r="H95" i="88"/>
  <c r="H96" i="88"/>
  <c r="K96" i="88" s="1"/>
  <c r="H97" i="88"/>
  <c r="K97" i="88" s="1"/>
  <c r="H98" i="88"/>
  <c r="K98" i="88" s="1"/>
  <c r="H99" i="88"/>
  <c r="K99" i="88" s="1"/>
  <c r="H100" i="88"/>
  <c r="H101" i="88"/>
  <c r="H103" i="88"/>
  <c r="H104" i="88"/>
  <c r="K104" i="88" s="1"/>
  <c r="H105" i="88"/>
  <c r="K105" i="88" s="1"/>
  <c r="H106" i="88"/>
  <c r="H107" i="88"/>
  <c r="H108" i="88"/>
  <c r="K108" i="88" s="1"/>
  <c r="H109" i="88"/>
  <c r="H110" i="88"/>
  <c r="K110" i="88" s="1"/>
  <c r="H111" i="88"/>
  <c r="K111" i="88" s="1"/>
  <c r="H55" i="88"/>
  <c r="H56" i="88"/>
  <c r="H57" i="88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54" i="88"/>
  <c r="H53" i="88"/>
  <c r="K95" i="88" l="1"/>
  <c r="K106" i="88"/>
  <c r="I36" i="88"/>
  <c r="I26" i="88"/>
  <c r="I35" i="88"/>
  <c r="I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J25" i="88"/>
  <c r="I25" i="88"/>
  <c r="H25" i="88"/>
  <c r="J24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34" i="88"/>
  <c r="H34" i="88"/>
  <c r="I33" i="88"/>
  <c r="H33" i="88"/>
  <c r="I17" i="88"/>
  <c r="H17" i="88"/>
  <c r="I16" i="88"/>
  <c r="H16" i="88"/>
  <c r="I15" i="88"/>
  <c r="H15" i="88"/>
  <c r="I14" i="88"/>
  <c r="H14" i="88"/>
  <c r="J32" i="88"/>
  <c r="I32" i="88"/>
  <c r="H32" i="88"/>
  <c r="J31" i="88"/>
  <c r="I31" i="88"/>
  <c r="H31" i="88"/>
  <c r="J13" i="88"/>
  <c r="I13" i="88"/>
  <c r="H13" i="88"/>
  <c r="J12" i="88"/>
  <c r="I12" i="88"/>
  <c r="H12" i="88"/>
  <c r="J11" i="88"/>
  <c r="I11" i="88"/>
  <c r="H11" i="88"/>
  <c r="J10" i="88"/>
  <c r="I10" i="88"/>
  <c r="H10" i="88"/>
  <c r="J30" i="88"/>
  <c r="I30" i="88"/>
  <c r="H30" i="88"/>
  <c r="J29" i="88"/>
  <c r="I29" i="88"/>
  <c r="H29" i="88"/>
  <c r="J9" i="88"/>
  <c r="I9" i="88"/>
  <c r="H9" i="88"/>
  <c r="J8" i="88"/>
  <c r="I8" i="88"/>
  <c r="H8" i="88"/>
  <c r="J7" i="88"/>
  <c r="I7" i="88"/>
  <c r="H7" i="88"/>
  <c r="J6" i="88"/>
  <c r="I6" i="88"/>
  <c r="H6" i="88"/>
  <c r="J28" i="88"/>
  <c r="I28" i="88"/>
  <c r="H28" i="88"/>
  <c r="J27" i="88"/>
  <c r="I27" i="88"/>
  <c r="H27" i="88"/>
  <c r="J5" i="88"/>
  <c r="I5" i="88"/>
  <c r="H5" i="88"/>
  <c r="J4" i="88"/>
  <c r="I4" i="88"/>
  <c r="H4" i="88"/>
  <c r="J3" i="88"/>
  <c r="I3" i="88"/>
  <c r="H3" i="88"/>
  <c r="J2" i="88"/>
  <c r="I2" i="88"/>
  <c r="H2" i="88"/>
  <c r="K36" i="88" l="1"/>
  <c r="K35" i="88"/>
  <c r="K26" i="88"/>
  <c r="K4" i="88"/>
  <c r="K15" i="88"/>
  <c r="K38" i="88"/>
  <c r="K40" i="88"/>
  <c r="K42" i="88"/>
  <c r="K44" i="88"/>
  <c r="K87" i="88"/>
  <c r="K2" i="88"/>
  <c r="K11" i="88"/>
  <c r="K21" i="88"/>
  <c r="K37" i="88"/>
  <c r="K74" i="88"/>
  <c r="K86" i="88"/>
  <c r="K34" i="88"/>
  <c r="K25" i="88"/>
  <c r="K72" i="88"/>
  <c r="K83" i="88"/>
  <c r="K28" i="88"/>
  <c r="K16" i="88"/>
  <c r="K20" i="88"/>
  <c r="K51" i="88"/>
  <c r="K67" i="88"/>
  <c r="K79" i="88"/>
  <c r="K81" i="88"/>
  <c r="K46" i="88"/>
  <c r="K54" i="88"/>
  <c r="K13" i="88"/>
  <c r="K39" i="88"/>
  <c r="K41" i="88"/>
  <c r="K43" i="88"/>
  <c r="K73" i="88"/>
  <c r="K76" i="88"/>
  <c r="K27" i="88"/>
  <c r="K24" i="88"/>
  <c r="K47" i="88"/>
  <c r="K55" i="88"/>
  <c r="K64" i="88"/>
  <c r="K66" i="88"/>
  <c r="K71" i="88"/>
  <c r="K82" i="88"/>
  <c r="K6" i="88"/>
  <c r="K30" i="88"/>
  <c r="K33" i="88"/>
  <c r="K9" i="88"/>
  <c r="K50" i="88"/>
  <c r="K62" i="88"/>
  <c r="K77" i="88"/>
  <c r="K7" i="88"/>
  <c r="K31" i="88"/>
  <c r="K14" i="88"/>
  <c r="K17" i="88"/>
  <c r="K18" i="88"/>
  <c r="K48" i="88"/>
  <c r="K56" i="88"/>
  <c r="K69" i="88"/>
  <c r="K84" i="88"/>
  <c r="K29" i="88"/>
  <c r="K88" i="88"/>
  <c r="K63" i="88"/>
  <c r="K65" i="88"/>
  <c r="K80" i="88"/>
  <c r="K5" i="88"/>
  <c r="K8" i="88"/>
  <c r="K12" i="88"/>
  <c r="K19" i="88"/>
  <c r="K49" i="88"/>
  <c r="K57" i="88"/>
  <c r="K59" i="88"/>
  <c r="K61" i="88"/>
  <c r="K70" i="88"/>
  <c r="K75" i="88"/>
  <c r="K78" i="88"/>
  <c r="K3" i="88"/>
  <c r="K10" i="88"/>
  <c r="K32" i="88"/>
  <c r="K22" i="88"/>
  <c r="K52" i="88"/>
  <c r="K85" i="88"/>
  <c r="K23" i="88"/>
  <c r="K45" i="88"/>
  <c r="K53" i="88"/>
  <c r="K58" i="88"/>
  <c r="K60" i="88"/>
</calcChain>
</file>

<file path=xl/sharedStrings.xml><?xml version="1.0" encoding="utf-8"?>
<sst xmlns="http://schemas.openxmlformats.org/spreadsheetml/2006/main" count="420" uniqueCount="102">
  <si>
    <t>　</t>
    <phoneticPr fontId="1"/>
  </si>
  <si>
    <t xml:space="preserve"> </t>
    <phoneticPr fontId="1"/>
  </si>
  <si>
    <t>参加資格</t>
  </si>
  <si>
    <t>申し込み</t>
  </si>
  <si>
    <t>競技方法</t>
  </si>
  <si>
    <t>その他</t>
  </si>
  <si>
    <t>問合せ先</t>
  </si>
  <si>
    <t>TEL;</t>
  </si>
  <si>
    <t>100m</t>
  </si>
  <si>
    <t>200m</t>
  </si>
  <si>
    <t>チーム名</t>
  </si>
  <si>
    <t>ふりがな</t>
    <phoneticPr fontId="1"/>
  </si>
  <si>
    <t>リレー</t>
  </si>
  <si>
    <t>保険料</t>
  </si>
  <si>
    <t>種   目</t>
    <phoneticPr fontId="1"/>
  </si>
  <si>
    <t>№</t>
    <phoneticPr fontId="13"/>
  </si>
  <si>
    <t>★</t>
    <phoneticPr fontId="1"/>
  </si>
  <si>
    <t>日時</t>
    <phoneticPr fontId="1"/>
  </si>
  <si>
    <t>場所</t>
    <phoneticPr fontId="1"/>
  </si>
  <si>
    <t>No</t>
    <phoneticPr fontId="1"/>
  </si>
  <si>
    <t>区　分</t>
    <phoneticPr fontId="13"/>
  </si>
  <si>
    <t>距　離</t>
    <phoneticPr fontId="13"/>
  </si>
  <si>
    <t>種　目</t>
    <phoneticPr fontId="13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</si>
  <si>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</si>
  <si>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</si>
  <si>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</si>
  <si>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</si>
  <si>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</si>
  <si>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</si>
  <si>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</si>
  <si>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</si>
  <si>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</si>
  <si>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</si>
  <si>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</si>
  <si>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</si>
  <si>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13"/>
  </si>
  <si>
    <t>60歳以上女子</t>
  </si>
  <si>
    <t>30歳以上女子</t>
    <phoneticPr fontId="13"/>
  </si>
  <si>
    <t>60歳以上男子</t>
  </si>
  <si>
    <t>一般女子</t>
  </si>
  <si>
    <t>中学生女子</t>
  </si>
  <si>
    <t>50歳以上男子</t>
    <phoneticPr fontId="13"/>
  </si>
  <si>
    <t>40歳以上男子</t>
    <phoneticPr fontId="13"/>
  </si>
  <si>
    <t>30歳以上男子</t>
  </si>
  <si>
    <t>背泳ぎ</t>
  </si>
  <si>
    <t>親子</t>
  </si>
  <si>
    <t>個人メドレー</t>
    <rPh sb="0" eb="2">
      <t>コジン</t>
    </rPh>
    <phoneticPr fontId="13"/>
  </si>
  <si>
    <t>メドレーリレー</t>
  </si>
  <si>
    <t>住所</t>
    <rPh sb="0" eb="2">
      <t>ジュウショ</t>
    </rPh>
    <phoneticPr fontId="1"/>
  </si>
  <si>
    <t>武蔵野市ラグビーフットボール協会</t>
    <rPh sb="4" eb="16">
      <t>３６</t>
    </rPh>
    <phoneticPr fontId="1"/>
  </si>
  <si>
    <t>下記の条件を満たす者で編成するチーム</t>
    <phoneticPr fontId="1"/>
  </si>
  <si>
    <t>氏　　　　　名</t>
    <rPh sb="0" eb="1">
      <t>シ</t>
    </rPh>
    <rPh sb="6" eb="7">
      <t>メイ</t>
    </rPh>
    <phoneticPr fontId="1"/>
  </si>
  <si>
    <t xml:space="preserve"> c. 受付時間…午前９時～午後６時（土・日・祝日は午後５時まで）</t>
    <phoneticPr fontId="1"/>
  </si>
  <si>
    <t>〒</t>
    <phoneticPr fontId="1"/>
  </si>
  <si>
    <t>区　分_2</t>
    <phoneticPr fontId="13"/>
  </si>
  <si>
    <t>ss</t>
    <phoneticPr fontId="13"/>
  </si>
  <si>
    <t>① 中学生以上の部　　　② 小学校３・４年生の部　小学校５・６年生の部</t>
    <rPh sb="2" eb="7">
      <t>チュウガクセイイジョウ</t>
    </rPh>
    <rPh sb="8" eb="9">
      <t>ブ</t>
    </rPh>
    <rPh sb="14" eb="17">
      <t>ショウガッコウ</t>
    </rPh>
    <rPh sb="20" eb="22">
      <t>ネンセイ</t>
    </rPh>
    <rPh sb="23" eb="24">
      <t>ブ</t>
    </rPh>
    <rPh sb="25" eb="28">
      <t>ショウガッコウ</t>
    </rPh>
    <rPh sb="31" eb="33">
      <t>ネンセイ</t>
    </rPh>
    <rPh sb="34" eb="35">
      <t>ブ</t>
    </rPh>
    <phoneticPr fontId="1"/>
  </si>
  <si>
    <t>タグラグビー競技規則に基づくリーグ戦方式で実施。</t>
    <rPh sb="6" eb="10">
      <t>キョウギキソク</t>
    </rPh>
    <rPh sb="11" eb="12">
      <t>モト</t>
    </rPh>
    <rPh sb="17" eb="20">
      <t>センホウシキ</t>
    </rPh>
    <rPh sb="21" eb="23">
      <t>ジッシ</t>
    </rPh>
    <phoneticPr fontId="1"/>
  </si>
  <si>
    <t>2)重複登録は認めない。</t>
    <phoneticPr fontId="1"/>
  </si>
  <si>
    <t>3)車での来場は禁止する。</t>
    <phoneticPr fontId="1"/>
  </si>
  <si>
    <t>1)運動のできる服装、運動靴で参加する事。※スパイク禁止</t>
    <rPh sb="2" eb="4">
      <t>ウンドウ</t>
    </rPh>
    <rPh sb="8" eb="10">
      <t>フクソウ</t>
    </rPh>
    <rPh sb="11" eb="14">
      <t>ウンドウグツ</t>
    </rPh>
    <rPh sb="15" eb="17">
      <t>サンカ</t>
    </rPh>
    <rPh sb="19" eb="20">
      <t>コト</t>
    </rPh>
    <rPh sb="26" eb="28">
      <t>キンシ</t>
    </rPh>
    <phoneticPr fontId="1"/>
  </si>
  <si>
    <t>学年または年齢</t>
    <rPh sb="0" eb="2">
      <t>ガクネン</t>
    </rPh>
    <rPh sb="5" eb="7">
      <t>ネンレイ</t>
    </rPh>
    <phoneticPr fontId="1"/>
  </si>
  <si>
    <t>参加区分
※</t>
    <rPh sb="0" eb="4">
      <t>サンカクブン</t>
    </rPh>
    <phoneticPr fontId="1"/>
  </si>
  <si>
    <t>受付印</t>
    <rPh sb="0" eb="3">
      <t>ウケツケイン</t>
    </rPh>
    <phoneticPr fontId="1"/>
  </si>
  <si>
    <t>E-mail;</t>
    <phoneticPr fontId="1"/>
  </si>
  <si>
    <t>※参加区分</t>
    <phoneticPr fontId="1"/>
  </si>
  <si>
    <t xml:space="preserve">代表者名 </t>
    <rPh sb="0" eb="3">
      <t>ダイヒョウシャ</t>
    </rPh>
    <rPh sb="3" eb="4">
      <t>メイ</t>
    </rPh>
    <phoneticPr fontId="1"/>
  </si>
  <si>
    <t>下記申込票に必要事項を記入し、申し込む。</t>
    <rPh sb="0" eb="2">
      <t>カキ</t>
    </rPh>
    <rPh sb="2" eb="4">
      <t>モウシコミ</t>
    </rPh>
    <rPh sb="4" eb="5">
      <t>ヒョウ</t>
    </rPh>
    <rPh sb="6" eb="8">
      <t>ヒツヨウ</t>
    </rPh>
    <rPh sb="8" eb="10">
      <t>ジコウ</t>
    </rPh>
    <rPh sb="11" eb="13">
      <t>キニュウ</t>
    </rPh>
    <rPh sb="15" eb="16">
      <t>モウ</t>
    </rPh>
    <rPh sb="17" eb="18">
      <t>コ</t>
    </rPh>
    <phoneticPr fontId="1"/>
  </si>
  <si>
    <t>①市内在住・在勤・在学の者および協会会員であること。中学生以上であること。</t>
    <phoneticPr fontId="1"/>
  </si>
  <si>
    <r>
      <t>一人 １１円 （</t>
    </r>
    <r>
      <rPr>
        <b/>
        <u/>
        <sz val="11"/>
        <color theme="1"/>
        <rFont val="ＭＳ Ｐゴシック"/>
        <family val="3"/>
        <charset val="128"/>
      </rPr>
      <t>当日会場にて徴収</t>
    </r>
    <r>
      <rPr>
        <sz val="11"/>
        <color theme="1"/>
        <rFont val="ＭＳ Ｐゴシック"/>
        <family val="3"/>
        <charset val="128"/>
      </rPr>
      <t>）</t>
    </r>
    <rPh sb="0" eb="1">
      <t>1</t>
    </rPh>
    <rPh sb="1" eb="2">
      <t>ニン</t>
    </rPh>
    <rPh sb="8" eb="12">
      <t>トウジツカイジョウ</t>
    </rPh>
    <rPh sb="14" eb="16">
      <t>チョウシュウ</t>
    </rPh>
    <phoneticPr fontId="1"/>
  </si>
  <si>
    <t>小学生女子</t>
    <rPh sb="0" eb="2">
      <t>ショウガク</t>
    </rPh>
    <rPh sb="2" eb="3">
      <t>セイ</t>
    </rPh>
    <phoneticPr fontId="13"/>
  </si>
  <si>
    <t>小学生男子</t>
    <phoneticPr fontId="13"/>
  </si>
  <si>
    <t>小学生混合</t>
  </si>
  <si>
    <t>小学生女子</t>
    <phoneticPr fontId="13"/>
  </si>
  <si>
    <t>160歳以上女子</t>
  </si>
  <si>
    <t>120歳以上女子</t>
  </si>
  <si>
    <t>160歳以上男子</t>
  </si>
  <si>
    <t>120歳以上男子</t>
  </si>
  <si>
    <t>220歳以上女子</t>
    <rPh sb="3" eb="6">
      <t>サイイジョウ</t>
    </rPh>
    <rPh sb="6" eb="8">
      <t>ジョシ</t>
    </rPh>
    <phoneticPr fontId="13"/>
  </si>
  <si>
    <t>中学生以上女子</t>
    <rPh sb="0" eb="3">
      <t>チュウガクセイ</t>
    </rPh>
    <rPh sb="3" eb="5">
      <t>イジョウ</t>
    </rPh>
    <phoneticPr fontId="13"/>
  </si>
  <si>
    <t>中学生以上男子</t>
    <rPh sb="0" eb="3">
      <t>チュウガクセイ</t>
    </rPh>
    <rPh sb="3" eb="5">
      <t>イジョウ</t>
    </rPh>
    <phoneticPr fontId="13"/>
  </si>
  <si>
    <t>220歳以上男子</t>
    <phoneticPr fontId="13"/>
  </si>
  <si>
    <t>100m</t>
    <phoneticPr fontId="1"/>
  </si>
  <si>
    <t>50m</t>
    <phoneticPr fontId="1"/>
  </si>
  <si>
    <t>200m</t>
    <phoneticPr fontId="1"/>
  </si>
  <si>
    <r>
      <rPr>
        <sz val="24"/>
        <color theme="1"/>
        <rFont val="Hgp創英角ｺﾞｼｯｸub"/>
        <family val="3"/>
        <charset val="128"/>
      </rPr>
      <t xml:space="preserve"> </t>
    </r>
    <r>
      <rPr>
        <u val="double"/>
        <sz val="24"/>
        <color theme="1"/>
        <rFont val="HGP創英角ｺﾞｼｯｸUB"/>
        <family val="3"/>
        <charset val="128"/>
      </rPr>
      <t xml:space="preserve">タ グ ラ グ ビ ー  </t>
    </r>
    <phoneticPr fontId="1"/>
  </si>
  <si>
    <t>主管</t>
    <phoneticPr fontId="1"/>
  </si>
  <si>
    <t>(参加区分)</t>
    <rPh sb="1" eb="5">
      <t>サンカクブン</t>
    </rPh>
    <phoneticPr fontId="1"/>
  </si>
  <si>
    <t>②  市内在住・在学の小学3年生～6年生の者。引率の大人１名以上帯同のこと。</t>
    <rPh sb="3" eb="7">
      <t>シナイザイジュウ</t>
    </rPh>
    <rPh sb="8" eb="10">
      <t>ザイガク</t>
    </rPh>
    <rPh sb="11" eb="13">
      <t>ショウガク</t>
    </rPh>
    <rPh sb="14" eb="16">
      <t>ネンセイ</t>
    </rPh>
    <rPh sb="18" eb="20">
      <t>ネンセイ</t>
    </rPh>
    <rPh sb="21" eb="22">
      <t>モノ</t>
    </rPh>
    <rPh sb="23" eb="25">
      <t>インソツ</t>
    </rPh>
    <rPh sb="26" eb="28">
      <t>オトナ</t>
    </rPh>
    <rPh sb="29" eb="30">
      <t>メイ</t>
    </rPh>
    <rPh sb="30" eb="32">
      <t>イジョウ</t>
    </rPh>
    <rPh sb="32" eb="34">
      <t>タイドウ</t>
    </rPh>
    <phoneticPr fontId="1"/>
  </si>
  <si>
    <t>※申し込み多数の場合は、抽選により参加チームを制限する場合あり</t>
    <rPh sb="1" eb="2">
      <t>モウ</t>
    </rPh>
    <rPh sb="3" eb="4">
      <t>コ</t>
    </rPh>
    <rPh sb="5" eb="7">
      <t>タスウ</t>
    </rPh>
    <rPh sb="8" eb="10">
      <t>バアイ</t>
    </rPh>
    <rPh sb="12" eb="14">
      <t>チュウセン</t>
    </rPh>
    <rPh sb="17" eb="19">
      <t>サンカ</t>
    </rPh>
    <rPh sb="23" eb="25">
      <t>セイゲン</t>
    </rPh>
    <rPh sb="27" eb="28">
      <t>バ</t>
    </rPh>
    <phoneticPr fontId="1"/>
  </si>
  <si>
    <t xml:space="preserve"> ① （ 在住 ・ 在勤 ・ 在学 ・ 協会 ）</t>
    <rPh sb="5" eb="7">
      <t>ザイジュウ</t>
    </rPh>
    <rPh sb="10" eb="12">
      <t>ザイキン</t>
    </rPh>
    <rPh sb="15" eb="17">
      <t>ザイガク</t>
    </rPh>
    <rPh sb="20" eb="22">
      <t>キョウカイ</t>
    </rPh>
    <phoneticPr fontId="1"/>
  </si>
  <si>
    <t xml:space="preserve"> ②（ 在住 ・ 在学 )</t>
    <phoneticPr fontId="1"/>
  </si>
  <si>
    <r>
      <t>②市内在住・在学の小学3～6年生であること。</t>
    </r>
    <r>
      <rPr>
        <u/>
        <sz val="10.5"/>
        <rFont val="ＭＳ ゴシック"/>
        <family val="3"/>
        <charset val="128"/>
      </rPr>
      <t>引率できる大人が1名以上いること。</t>
    </r>
    <rPh sb="9" eb="11">
      <t>ショウガク</t>
    </rPh>
    <rPh sb="14" eb="16">
      <t>ネンセイ</t>
    </rPh>
    <rPh sb="22" eb="24">
      <t>インソツ</t>
    </rPh>
    <rPh sb="27" eb="29">
      <t>オトナ</t>
    </rPh>
    <rPh sb="31" eb="34">
      <t>メイイジョウ</t>
    </rPh>
    <phoneticPr fontId="1"/>
  </si>
  <si>
    <t xml:space="preserve"> 　中学生以上の者。</t>
    <rPh sb="2" eb="7">
      <t>チュウガクセイイジョウ</t>
    </rPh>
    <rPh sb="8" eb="9">
      <t>モノ</t>
    </rPh>
    <phoneticPr fontId="1"/>
  </si>
  <si>
    <t>① 市内在住・在勤・在学の者および武蔵野市ﾗｸﾞﾋﾞｰﾌｯﾄﾎﾞｰﾙ協会会員の</t>
    <rPh sb="17" eb="21">
      <t>ムサシノシ</t>
    </rPh>
    <phoneticPr fontId="1"/>
  </si>
  <si>
    <t>田川　良太　　連絡先：０９０－８８７７－４４９２</t>
    <phoneticPr fontId="1"/>
  </si>
  <si>
    <t>１１月２４ 日(日)　午前１０時～午後４時　※雨天中止</t>
    <phoneticPr fontId="1"/>
  </si>
  <si>
    <t>武蔵野陸上競技場</t>
    <rPh sb="0" eb="8">
      <t>ムサシノリクジョウキョウギジョウ</t>
    </rPh>
    <phoneticPr fontId="1"/>
  </si>
  <si>
    <t>５人制　１チーム　５人以上</t>
    <rPh sb="1" eb="3">
      <t>ニンセイ</t>
    </rPh>
    <rPh sb="10" eb="13">
      <t>ニンイジョウ</t>
    </rPh>
    <phoneticPr fontId="1"/>
  </si>
  <si>
    <t xml:space="preserve"> b. 受付場所…武蔵野市スポーツ協会（総合体育館3F）</t>
    <rPh sb="9" eb="13">
      <t>ムシ</t>
    </rPh>
    <rPh sb="17" eb="19">
      <t>キョウカイ</t>
    </rPh>
    <phoneticPr fontId="1"/>
  </si>
  <si>
    <t xml:space="preserve"> a. 受付期間…１０月１６日(水) ～ １１月５日(火)　</t>
    <rPh sb="16" eb="17">
      <t>スイ</t>
    </rPh>
    <rPh sb="27" eb="28">
      <t>ヒ</t>
    </rPh>
    <phoneticPr fontId="1"/>
  </si>
  <si>
    <r>
      <t>市民スポーツ祭申込票</t>
    </r>
    <r>
      <rPr>
        <b/>
        <sz val="20"/>
        <color theme="1"/>
        <rFont val="Century"/>
        <family val="1"/>
      </rPr>
      <t xml:space="preserve"> </t>
    </r>
    <r>
      <rPr>
        <b/>
        <sz val="20"/>
        <color theme="1"/>
        <rFont val="ＭＳ ゴシック"/>
        <family val="3"/>
        <charset val="128"/>
      </rPr>
      <t>【タグラグビー】</t>
    </r>
    <rPh sb="0" eb="2">
      <t>シミン</t>
    </rPh>
    <rPh sb="6" eb="7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</si>
</sst>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1"/>
      <name val="Century Gothic"/>
      <family val="2"/>
    </font>
    <font>
      <sz val="20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 val="double"/>
      <sz val="24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20"/>
      <color theme="1"/>
      <name val="ＭＳ ゴシック"/>
      <family val="3"/>
      <charset val="128"/>
    </font>
    <font>
      <b/>
      <sz val="20"/>
      <color theme="1"/>
      <name val="Century"/>
      <family val="1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Century"/>
      <family val="1"/>
    </font>
    <font>
      <sz val="10"/>
      <color rgb="FF00000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u/>
      <sz val="10.5"/>
      <name val="ＭＳ 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4"/>
      <color theme="1"/>
      <name val="Hgp創英角ｺﾞｼｯｸub"/>
      <family val="3"/>
      <charset val="128"/>
    </font>
    <font>
      <sz val="10.5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14" fillId="0" borderId="0"/>
    <xf numFmtId="0" fontId="25" fillId="0" borderId="0"/>
    <xf numFmtId="0" fontId="28" fillId="0" borderId="0"/>
  </cellStyleXfs>
  <cellXfs count="119">
    <xf numFmtId="0" fontId="0" fillId="0" borderId="0" xfId="0">
      <alignment vertical="center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0" fillId="0" borderId="6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4" fillId="0" borderId="0" xfId="1"/>
    <xf numFmtId="0" fontId="22" fillId="0" borderId="0" xfId="1" applyFont="1" applyAlignment="1">
      <alignment horizontal="left" indent="1"/>
    </xf>
    <xf numFmtId="0" fontId="22" fillId="0" borderId="0" xfId="1" applyFont="1"/>
    <xf numFmtId="0" fontId="22" fillId="0" borderId="0" xfId="1" applyFont="1" applyAlignment="1">
      <alignment horizontal="right"/>
    </xf>
    <xf numFmtId="0" fontId="22" fillId="0" borderId="2" xfId="2" applyFont="1" applyBorder="1" applyAlignment="1">
      <alignment horizontal="center" vertical="center"/>
    </xf>
    <xf numFmtId="0" fontId="22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horizontal="left"/>
    </xf>
    <xf numFmtId="0" fontId="24" fillId="0" borderId="0" xfId="2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4" fillId="0" borderId="12" xfId="0" applyFont="1" applyBorder="1">
      <alignment vertical="center"/>
    </xf>
    <xf numFmtId="0" fontId="20" fillId="0" borderId="10" xfId="0" applyFont="1" applyBorder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30" fillId="0" borderId="0" xfId="0" applyFo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57-C4AA-45D6-B1F8-9547D93CD8C5}">
  <sheetPr codeName="Sheet11">
    <tabColor rgb="FFFF9999"/>
    <pageSetUpPr fitToPage="1"/>
  </sheetPr>
  <dimension ref="A1:K111"/>
  <sheetViews>
    <sheetView workbookViewId="0">
      <pane ySplit="1" topLeftCell="A2" activePane="bottomLeft" state="frozen"/>
      <selection activeCell="G8" sqref="G8:R8"/>
      <selection pane="bottomLeft" activeCell="A2" sqref="A2"/>
    </sheetView>
  </sheetViews>
  <sheetFormatPr defaultRowHeight="14.25"/>
  <cols>
    <col min="1" max="1" width="9" style="34"/>
    <col min="2" max="2" width="11.5" style="34" customWidth="1"/>
    <col min="3" max="3" width="9" style="34" customWidth="1"/>
    <col min="4" max="10" width="9" style="34"/>
    <col min="11" max="11" width="16.375" style="34" bestFit="1" customWidth="1"/>
    <col min="12" max="16384" width="9" style="34"/>
  </cols>
  <sheetData>
    <row r="1" spans="1:11">
      <c r="A1" s="31" t="s">
        <v>15</v>
      </c>
      <c r="B1" s="31" t="s">
        <v>20</v>
      </c>
      <c r="C1" s="31" t="s">
        <v>54</v>
      </c>
      <c r="D1" s="32" t="s">
        <v>21</v>
      </c>
      <c r="E1" s="31" t="s">
        <v>22</v>
      </c>
      <c r="F1" s="33" t="s">
        <v>55</v>
      </c>
      <c r="G1" s="31" t="s">
        <v>15</v>
      </c>
      <c r="H1" s="31"/>
      <c r="I1" s="31" t="s">
        <v>20</v>
      </c>
      <c r="J1" s="31" t="s">
        <v>21</v>
      </c>
      <c r="K1" s="31" t="s">
        <v>22</v>
      </c>
    </row>
    <row r="2" spans="1:11">
      <c r="A2" s="29">
        <v>1</v>
      </c>
      <c r="B2" s="28" t="s">
        <v>23</v>
      </c>
      <c r="C2" s="29" t="s">
        <v>24</v>
      </c>
      <c r="D2" s="30" t="s">
        <v>25</v>
      </c>
      <c r="E2" s="28" t="s">
        <v>26</v>
      </c>
      <c r="F2" s="35"/>
      <c r="G2" s="34" t="str">
        <f t="shared" ref="G2:G25" si="0">LEFT(B2,3)&amp;MID(B2,4,1)</f>
        <v>小学生女</v>
      </c>
      <c r="H2" s="34" t="str">
        <f>IF(C2&lt;&gt;"","("&amp;LEFT(C2,1)&amp;")","")</f>
        <v>(低)</v>
      </c>
      <c r="I2" s="34" t="str">
        <f t="shared" ref="I2:I65" si="1">IF(LEN(D2)&gt;3,LEFT(D2,3),LEFT(D2,2))</f>
        <v>25</v>
      </c>
      <c r="J2" s="34" t="str">
        <f t="shared" ref="J2:J17" si="2">LEFT(E2,1)</f>
        <v>自</v>
      </c>
      <c r="K2" s="34" t="str">
        <f t="shared" ref="K2:K55" si="3">G2&amp;H2&amp;I2&amp;J2</f>
        <v>小学生女(低)25自</v>
      </c>
    </row>
    <row r="3" spans="1:11">
      <c r="A3" s="29">
        <v>2</v>
      </c>
      <c r="B3" s="28" t="s">
        <v>23</v>
      </c>
      <c r="C3" s="29" t="s">
        <v>29</v>
      </c>
      <c r="D3" s="30" t="s">
        <v>25</v>
      </c>
      <c r="E3" s="28" t="s">
        <v>26</v>
      </c>
      <c r="F3" s="35"/>
      <c r="G3" s="34" t="str">
        <f t="shared" si="0"/>
        <v>小学生女</v>
      </c>
      <c r="H3" s="34" t="str">
        <f t="shared" ref="H3:H52" si="4">IF(C3&lt;&gt;"","("&amp;LEFT(C3,1)&amp;")","")</f>
        <v>(高)</v>
      </c>
      <c r="I3" s="34" t="str">
        <f t="shared" si="1"/>
        <v>25</v>
      </c>
      <c r="J3" s="34" t="str">
        <f t="shared" si="2"/>
        <v>自</v>
      </c>
      <c r="K3" s="34" t="str">
        <f t="shared" si="3"/>
        <v>小学生女(高)25自</v>
      </c>
    </row>
    <row r="4" spans="1:11">
      <c r="A4" s="29">
        <v>3</v>
      </c>
      <c r="B4" s="28" t="s">
        <v>31</v>
      </c>
      <c r="C4" s="29" t="s">
        <v>24</v>
      </c>
      <c r="D4" s="30" t="s">
        <v>25</v>
      </c>
      <c r="E4" s="28" t="s">
        <v>26</v>
      </c>
      <c r="F4" s="35"/>
      <c r="G4" s="34" t="str">
        <f t="shared" si="0"/>
        <v>小学生男</v>
      </c>
      <c r="H4" s="34" t="str">
        <f t="shared" si="4"/>
        <v>(低)</v>
      </c>
      <c r="I4" s="34" t="str">
        <f t="shared" si="1"/>
        <v>25</v>
      </c>
      <c r="J4" s="34" t="str">
        <f t="shared" si="2"/>
        <v>自</v>
      </c>
      <c r="K4" s="34" t="str">
        <f t="shared" si="3"/>
        <v>小学生男(低)25自</v>
      </c>
    </row>
    <row r="5" spans="1:11">
      <c r="A5" s="29">
        <v>4</v>
      </c>
      <c r="B5" s="28" t="s">
        <v>31</v>
      </c>
      <c r="C5" s="29" t="s">
        <v>29</v>
      </c>
      <c r="D5" s="30" t="s">
        <v>25</v>
      </c>
      <c r="E5" s="28" t="s">
        <v>26</v>
      </c>
      <c r="F5" s="35"/>
      <c r="G5" s="34" t="str">
        <f t="shared" si="0"/>
        <v>小学生男</v>
      </c>
      <c r="H5" s="34" t="str">
        <f t="shared" si="4"/>
        <v>(高)</v>
      </c>
      <c r="I5" s="34" t="str">
        <f t="shared" si="1"/>
        <v>25</v>
      </c>
      <c r="J5" s="34" t="str">
        <f t="shared" si="2"/>
        <v>自</v>
      </c>
      <c r="K5" s="34" t="str">
        <f t="shared" si="3"/>
        <v>小学生男(高)25自</v>
      </c>
    </row>
    <row r="6" spans="1:11">
      <c r="A6" s="29">
        <v>5</v>
      </c>
      <c r="B6" s="28" t="s">
        <v>23</v>
      </c>
      <c r="C6" s="29" t="s">
        <v>24</v>
      </c>
      <c r="D6" s="30" t="s">
        <v>25</v>
      </c>
      <c r="E6" s="28" t="s">
        <v>28</v>
      </c>
      <c r="F6" s="35"/>
      <c r="G6" s="34" t="str">
        <f t="shared" si="0"/>
        <v>小学生女</v>
      </c>
      <c r="H6" s="34" t="str">
        <f t="shared" si="4"/>
        <v>(低)</v>
      </c>
      <c r="I6" s="34" t="str">
        <f t="shared" si="1"/>
        <v>25</v>
      </c>
      <c r="J6" s="34" t="str">
        <f t="shared" si="2"/>
        <v>平</v>
      </c>
      <c r="K6" s="34" t="str">
        <f t="shared" si="3"/>
        <v>小学生女(低)25平</v>
      </c>
    </row>
    <row r="7" spans="1:11">
      <c r="A7" s="29">
        <v>6</v>
      </c>
      <c r="B7" s="28" t="s">
        <v>23</v>
      </c>
      <c r="C7" s="29" t="s">
        <v>29</v>
      </c>
      <c r="D7" s="30" t="s">
        <v>25</v>
      </c>
      <c r="E7" s="28" t="s">
        <v>28</v>
      </c>
      <c r="F7" s="35"/>
      <c r="G7" s="34" t="str">
        <f t="shared" si="0"/>
        <v>小学生女</v>
      </c>
      <c r="H7" s="34" t="str">
        <f t="shared" si="4"/>
        <v>(高)</v>
      </c>
      <c r="I7" s="34" t="str">
        <f t="shared" si="1"/>
        <v>25</v>
      </c>
      <c r="J7" s="34" t="str">
        <f t="shared" si="2"/>
        <v>平</v>
      </c>
      <c r="K7" s="34" t="str">
        <f t="shared" si="3"/>
        <v>小学生女(高)25平</v>
      </c>
    </row>
    <row r="8" spans="1:11">
      <c r="A8" s="29">
        <v>7</v>
      </c>
      <c r="B8" s="28" t="s">
        <v>31</v>
      </c>
      <c r="C8" s="29" t="s">
        <v>24</v>
      </c>
      <c r="D8" s="30" t="s">
        <v>25</v>
      </c>
      <c r="E8" s="28" t="s">
        <v>28</v>
      </c>
      <c r="F8" s="35"/>
      <c r="G8" s="34" t="str">
        <f t="shared" si="0"/>
        <v>小学生男</v>
      </c>
      <c r="H8" s="34" t="str">
        <f t="shared" si="4"/>
        <v>(低)</v>
      </c>
      <c r="I8" s="34" t="str">
        <f t="shared" si="1"/>
        <v>25</v>
      </c>
      <c r="J8" s="34" t="str">
        <f t="shared" si="2"/>
        <v>平</v>
      </c>
      <c r="K8" s="34" t="str">
        <f t="shared" si="3"/>
        <v>小学生男(低)25平</v>
      </c>
    </row>
    <row r="9" spans="1:11">
      <c r="A9" s="29">
        <v>8</v>
      </c>
      <c r="B9" s="28" t="s">
        <v>31</v>
      </c>
      <c r="C9" s="29" t="s">
        <v>29</v>
      </c>
      <c r="D9" s="30" t="s">
        <v>25</v>
      </c>
      <c r="E9" s="28" t="s">
        <v>28</v>
      </c>
      <c r="F9" s="35"/>
      <c r="G9" s="34" t="str">
        <f t="shared" si="0"/>
        <v>小学生男</v>
      </c>
      <c r="H9" s="34" t="str">
        <f t="shared" si="4"/>
        <v>(高)</v>
      </c>
      <c r="I9" s="34" t="str">
        <f t="shared" si="1"/>
        <v>25</v>
      </c>
      <c r="J9" s="34" t="str">
        <f t="shared" si="2"/>
        <v>平</v>
      </c>
      <c r="K9" s="34" t="str">
        <f t="shared" si="3"/>
        <v>小学生男(高)25平</v>
      </c>
    </row>
    <row r="10" spans="1:11">
      <c r="A10" s="29">
        <v>9</v>
      </c>
      <c r="B10" s="28" t="s">
        <v>23</v>
      </c>
      <c r="C10" s="29" t="s">
        <v>24</v>
      </c>
      <c r="D10" s="30" t="s">
        <v>25</v>
      </c>
      <c r="E10" s="28" t="s">
        <v>44</v>
      </c>
      <c r="F10" s="35"/>
      <c r="G10" s="34" t="str">
        <f t="shared" si="0"/>
        <v>小学生女</v>
      </c>
      <c r="H10" s="34" t="str">
        <f t="shared" si="4"/>
        <v>(低)</v>
      </c>
      <c r="I10" s="34" t="str">
        <f>IF(LEN(D10)&gt;3,LEFT(D10,3),LEFT(D10,2))</f>
        <v>25</v>
      </c>
      <c r="J10" s="34" t="str">
        <f t="shared" si="2"/>
        <v>背</v>
      </c>
      <c r="K10" s="34" t="str">
        <f t="shared" si="3"/>
        <v>小学生女(低)25背</v>
      </c>
    </row>
    <row r="11" spans="1:11">
      <c r="A11" s="29">
        <v>10</v>
      </c>
      <c r="B11" s="28" t="s">
        <v>23</v>
      </c>
      <c r="C11" s="29" t="s">
        <v>29</v>
      </c>
      <c r="D11" s="30" t="s">
        <v>25</v>
      </c>
      <c r="E11" s="28" t="s">
        <v>44</v>
      </c>
      <c r="F11" s="35"/>
      <c r="G11" s="34" t="str">
        <f t="shared" si="0"/>
        <v>小学生女</v>
      </c>
      <c r="H11" s="34" t="str">
        <f t="shared" si="4"/>
        <v>(高)</v>
      </c>
      <c r="I11" s="34" t="str">
        <f t="shared" si="1"/>
        <v>25</v>
      </c>
      <c r="J11" s="34" t="str">
        <f t="shared" si="2"/>
        <v>背</v>
      </c>
      <c r="K11" s="34" t="str">
        <f t="shared" si="3"/>
        <v>小学生女(高)25背</v>
      </c>
    </row>
    <row r="12" spans="1:11">
      <c r="A12" s="29">
        <v>11</v>
      </c>
      <c r="B12" s="28" t="s">
        <v>31</v>
      </c>
      <c r="C12" s="29" t="s">
        <v>24</v>
      </c>
      <c r="D12" s="30" t="s">
        <v>25</v>
      </c>
      <c r="E12" s="28" t="s">
        <v>44</v>
      </c>
      <c r="F12" s="35"/>
      <c r="G12" s="34" t="str">
        <f t="shared" si="0"/>
        <v>小学生男</v>
      </c>
      <c r="H12" s="34" t="str">
        <f t="shared" si="4"/>
        <v>(低)</v>
      </c>
      <c r="I12" s="34" t="str">
        <f t="shared" si="1"/>
        <v>25</v>
      </c>
      <c r="J12" s="34" t="str">
        <f t="shared" si="2"/>
        <v>背</v>
      </c>
      <c r="K12" s="34" t="str">
        <f t="shared" si="3"/>
        <v>小学生男(低)25背</v>
      </c>
    </row>
    <row r="13" spans="1:11">
      <c r="A13" s="29">
        <v>12</v>
      </c>
      <c r="B13" s="28" t="s">
        <v>31</v>
      </c>
      <c r="C13" s="29" t="s">
        <v>29</v>
      </c>
      <c r="D13" s="30" t="s">
        <v>25</v>
      </c>
      <c r="E13" s="28" t="s">
        <v>44</v>
      </c>
      <c r="F13" s="35"/>
      <c r="G13" s="34" t="str">
        <f t="shared" si="0"/>
        <v>小学生男</v>
      </c>
      <c r="H13" s="34" t="str">
        <f t="shared" si="4"/>
        <v>(高)</v>
      </c>
      <c r="I13" s="34" t="str">
        <f t="shared" si="1"/>
        <v>25</v>
      </c>
      <c r="J13" s="34" t="str">
        <f t="shared" si="2"/>
        <v>背</v>
      </c>
      <c r="K13" s="34" t="str">
        <f t="shared" si="3"/>
        <v>小学生男(高)25背</v>
      </c>
    </row>
    <row r="14" spans="1:11">
      <c r="A14" s="29">
        <v>13</v>
      </c>
      <c r="B14" s="28" t="s">
        <v>23</v>
      </c>
      <c r="C14" s="29" t="s">
        <v>24</v>
      </c>
      <c r="D14" s="30" t="s">
        <v>25</v>
      </c>
      <c r="E14" s="28" t="s">
        <v>34</v>
      </c>
      <c r="F14" s="35"/>
      <c r="G14" s="34" t="str">
        <f t="shared" si="0"/>
        <v>小学生女</v>
      </c>
      <c r="H14" s="34" t="str">
        <f t="shared" si="4"/>
        <v>(低)</v>
      </c>
      <c r="I14" s="34" t="str">
        <f t="shared" si="1"/>
        <v>25</v>
      </c>
      <c r="J14" s="34" t="str">
        <f t="shared" si="2"/>
        <v>バ</v>
      </c>
      <c r="K14" s="34" t="str">
        <f t="shared" si="3"/>
        <v>小学生女(低)25バ</v>
      </c>
    </row>
    <row r="15" spans="1:11">
      <c r="A15" s="29">
        <v>14</v>
      </c>
      <c r="B15" s="28" t="s">
        <v>23</v>
      </c>
      <c r="C15" s="29" t="s">
        <v>29</v>
      </c>
      <c r="D15" s="30" t="s">
        <v>25</v>
      </c>
      <c r="E15" s="28" t="s">
        <v>34</v>
      </c>
      <c r="F15" s="35"/>
      <c r="G15" s="34" t="str">
        <f t="shared" si="0"/>
        <v>小学生女</v>
      </c>
      <c r="H15" s="34" t="str">
        <f t="shared" si="4"/>
        <v>(高)</v>
      </c>
      <c r="I15" s="34" t="str">
        <f t="shared" si="1"/>
        <v>25</v>
      </c>
      <c r="J15" s="34" t="str">
        <f t="shared" si="2"/>
        <v>バ</v>
      </c>
      <c r="K15" s="34" t="str">
        <f t="shared" si="3"/>
        <v>小学生女(高)25バ</v>
      </c>
    </row>
    <row r="16" spans="1:11">
      <c r="A16" s="29">
        <v>15</v>
      </c>
      <c r="B16" s="28" t="s">
        <v>31</v>
      </c>
      <c r="C16" s="29" t="s">
        <v>24</v>
      </c>
      <c r="D16" s="30" t="s">
        <v>25</v>
      </c>
      <c r="E16" s="28" t="s">
        <v>34</v>
      </c>
      <c r="F16" s="35"/>
      <c r="G16" s="34" t="str">
        <f t="shared" si="0"/>
        <v>小学生男</v>
      </c>
      <c r="H16" s="34" t="str">
        <f t="shared" si="4"/>
        <v>(低)</v>
      </c>
      <c r="I16" s="34" t="str">
        <f t="shared" si="1"/>
        <v>25</v>
      </c>
      <c r="J16" s="34" t="str">
        <f t="shared" si="2"/>
        <v>バ</v>
      </c>
      <c r="K16" s="34" t="str">
        <f t="shared" si="3"/>
        <v>小学生男(低)25バ</v>
      </c>
    </row>
    <row r="17" spans="1:11">
      <c r="A17" s="29">
        <v>16</v>
      </c>
      <c r="B17" s="28" t="s">
        <v>31</v>
      </c>
      <c r="C17" s="29" t="s">
        <v>29</v>
      </c>
      <c r="D17" s="30" t="s">
        <v>25</v>
      </c>
      <c r="E17" s="28" t="s">
        <v>34</v>
      </c>
      <c r="F17" s="35"/>
      <c r="G17" s="34" t="str">
        <f t="shared" si="0"/>
        <v>小学生男</v>
      </c>
      <c r="H17" s="34" t="str">
        <f t="shared" si="4"/>
        <v>(高)</v>
      </c>
      <c r="I17" s="34" t="str">
        <f t="shared" si="1"/>
        <v>25</v>
      </c>
      <c r="J17" s="34" t="str">
        <f t="shared" si="2"/>
        <v>バ</v>
      </c>
      <c r="K17" s="34" t="str">
        <f t="shared" si="3"/>
        <v>小学生男(高)25バ</v>
      </c>
    </row>
    <row r="18" spans="1:11">
      <c r="A18" s="29">
        <v>17</v>
      </c>
      <c r="B18" s="28" t="s">
        <v>45</v>
      </c>
      <c r="C18" s="29"/>
      <c r="D18" s="30" t="s">
        <v>33</v>
      </c>
      <c r="E18" s="28" t="s">
        <v>12</v>
      </c>
      <c r="F18" s="35"/>
      <c r="G18" s="34" t="str">
        <f t="shared" si="0"/>
        <v>親子</v>
      </c>
      <c r="H18" s="34" t="str">
        <f t="shared" si="4"/>
        <v/>
      </c>
      <c r="I18" s="34" t="str">
        <f t="shared" si="1"/>
        <v>50</v>
      </c>
      <c r="J18" s="34" t="str">
        <f t="shared" ref="J18:J26" si="5">LEFT(E18,1)</f>
        <v>リ</v>
      </c>
      <c r="K18" s="34" t="str">
        <f t="shared" si="3"/>
        <v>親子50リ</v>
      </c>
    </row>
    <row r="19" spans="1:11">
      <c r="A19" s="29">
        <v>18</v>
      </c>
      <c r="B19" s="28" t="s">
        <v>70</v>
      </c>
      <c r="C19" s="29"/>
      <c r="D19" s="30" t="s">
        <v>8</v>
      </c>
      <c r="E19" s="28" t="s">
        <v>46</v>
      </c>
      <c r="F19" s="35"/>
      <c r="G19" s="34" t="str">
        <f t="shared" si="0"/>
        <v>小学生女</v>
      </c>
      <c r="H19" s="34" t="str">
        <f t="shared" si="4"/>
        <v/>
      </c>
      <c r="I19" s="34" t="str">
        <f t="shared" si="1"/>
        <v>100</v>
      </c>
      <c r="J19" s="34" t="str">
        <f t="shared" si="5"/>
        <v>個</v>
      </c>
      <c r="K19" s="34" t="str">
        <f t="shared" si="3"/>
        <v>小学生女100個</v>
      </c>
    </row>
    <row r="20" spans="1:11">
      <c r="A20" s="29">
        <v>19</v>
      </c>
      <c r="B20" s="28" t="s">
        <v>71</v>
      </c>
      <c r="C20" s="29"/>
      <c r="D20" s="30" t="s">
        <v>8</v>
      </c>
      <c r="E20" s="28" t="s">
        <v>46</v>
      </c>
      <c r="F20" s="35"/>
      <c r="G20" s="34" t="str">
        <f t="shared" si="0"/>
        <v>小学生男</v>
      </c>
      <c r="H20" s="34" t="str">
        <f t="shared" si="4"/>
        <v/>
      </c>
      <c r="I20" s="34" t="str">
        <f t="shared" si="1"/>
        <v>100</v>
      </c>
      <c r="J20" s="34" t="str">
        <f t="shared" si="5"/>
        <v>個</v>
      </c>
      <c r="K20" s="34" t="str">
        <f t="shared" si="3"/>
        <v>小学生男100個</v>
      </c>
    </row>
    <row r="21" spans="1:11">
      <c r="A21" s="29">
        <v>20</v>
      </c>
      <c r="B21" s="28" t="s">
        <v>72</v>
      </c>
      <c r="C21" s="29"/>
      <c r="D21" s="30" t="s">
        <v>8</v>
      </c>
      <c r="E21" s="28" t="s">
        <v>12</v>
      </c>
      <c r="F21" s="35"/>
      <c r="G21" s="34" t="str">
        <f t="shared" si="0"/>
        <v>小学生混</v>
      </c>
      <c r="H21" s="34" t="str">
        <f t="shared" si="4"/>
        <v/>
      </c>
      <c r="I21" s="34" t="str">
        <f t="shared" si="1"/>
        <v>100</v>
      </c>
      <c r="J21" s="34" t="str">
        <f t="shared" si="5"/>
        <v>リ</v>
      </c>
      <c r="K21" s="34" t="str">
        <f t="shared" si="3"/>
        <v>小学生混100リ</v>
      </c>
    </row>
    <row r="22" spans="1:11">
      <c r="A22" s="29">
        <v>21</v>
      </c>
      <c r="B22" s="28" t="s">
        <v>73</v>
      </c>
      <c r="C22" s="29"/>
      <c r="D22" s="30" t="s">
        <v>8</v>
      </c>
      <c r="E22" s="28" t="s">
        <v>12</v>
      </c>
      <c r="F22" s="35"/>
      <c r="G22" s="34" t="str">
        <f t="shared" si="0"/>
        <v>小学生女</v>
      </c>
      <c r="H22" s="34" t="str">
        <f t="shared" si="4"/>
        <v/>
      </c>
      <c r="I22" s="34" t="str">
        <f t="shared" si="1"/>
        <v>100</v>
      </c>
      <c r="J22" s="34" t="str">
        <f t="shared" si="5"/>
        <v>リ</v>
      </c>
      <c r="K22" s="34" t="str">
        <f t="shared" si="3"/>
        <v>小学生女100リ</v>
      </c>
    </row>
    <row r="23" spans="1:11">
      <c r="A23" s="29">
        <v>22</v>
      </c>
      <c r="B23" s="28" t="s">
        <v>71</v>
      </c>
      <c r="C23" s="29"/>
      <c r="D23" s="30" t="s">
        <v>8</v>
      </c>
      <c r="E23" s="28" t="s">
        <v>12</v>
      </c>
      <c r="F23" s="35"/>
      <c r="G23" s="34" t="str">
        <f t="shared" si="0"/>
        <v>小学生男</v>
      </c>
      <c r="H23" s="34" t="str">
        <f t="shared" si="4"/>
        <v/>
      </c>
      <c r="I23" s="34" t="str">
        <f t="shared" si="1"/>
        <v>100</v>
      </c>
      <c r="J23" s="34" t="str">
        <f t="shared" si="5"/>
        <v>リ</v>
      </c>
      <c r="K23" s="34" t="str">
        <f t="shared" si="3"/>
        <v>小学生男100リ</v>
      </c>
    </row>
    <row r="24" spans="1:11">
      <c r="A24" s="29">
        <v>23</v>
      </c>
      <c r="B24" s="28" t="s">
        <v>23</v>
      </c>
      <c r="C24" s="29" t="s">
        <v>24</v>
      </c>
      <c r="D24" s="30" t="s">
        <v>33</v>
      </c>
      <c r="E24" s="28" t="s">
        <v>26</v>
      </c>
      <c r="F24" s="35"/>
      <c r="G24" s="34" t="str">
        <f t="shared" si="0"/>
        <v>小学生女</v>
      </c>
      <c r="H24" s="34" t="str">
        <f t="shared" si="4"/>
        <v>(低)</v>
      </c>
      <c r="I24" s="34" t="str">
        <f t="shared" si="1"/>
        <v>50</v>
      </c>
      <c r="J24" s="34" t="str">
        <f t="shared" si="5"/>
        <v>自</v>
      </c>
      <c r="K24" s="34" t="str">
        <f t="shared" si="3"/>
        <v>小学生女(低)50自</v>
      </c>
    </row>
    <row r="25" spans="1:11">
      <c r="A25" s="29">
        <v>24</v>
      </c>
      <c r="B25" s="28" t="s">
        <v>23</v>
      </c>
      <c r="C25" s="29" t="s">
        <v>29</v>
      </c>
      <c r="D25" s="30" t="s">
        <v>33</v>
      </c>
      <c r="E25" s="28" t="s">
        <v>26</v>
      </c>
      <c r="F25" s="35"/>
      <c r="G25" s="34" t="str">
        <f t="shared" si="0"/>
        <v>小学生女</v>
      </c>
      <c r="H25" s="34" t="str">
        <f t="shared" si="4"/>
        <v>(高)</v>
      </c>
      <c r="I25" s="34" t="str">
        <f t="shared" si="1"/>
        <v>50</v>
      </c>
      <c r="J25" s="34" t="str">
        <f t="shared" si="5"/>
        <v>自</v>
      </c>
      <c r="K25" s="34" t="str">
        <f t="shared" si="3"/>
        <v>小学生女(高)50自</v>
      </c>
    </row>
    <row r="26" spans="1:11">
      <c r="A26" s="29">
        <v>25</v>
      </c>
      <c r="B26" s="28" t="s">
        <v>31</v>
      </c>
      <c r="C26" s="29" t="s">
        <v>24</v>
      </c>
      <c r="D26" s="30" t="s">
        <v>33</v>
      </c>
      <c r="E26" s="28" t="s">
        <v>26</v>
      </c>
      <c r="F26" s="35"/>
      <c r="G26" s="34" t="str">
        <f>LEFT(B26,3)&amp;MID(B26,4,1)</f>
        <v>小学生男</v>
      </c>
      <c r="I26" s="34" t="str">
        <f t="shared" ref="I26:I35" si="6">IF(LEN(D26)&gt;3,LEFT(D26,3),LEFT(D26,2))</f>
        <v>50</v>
      </c>
      <c r="J26" s="34" t="str">
        <f t="shared" si="5"/>
        <v>自</v>
      </c>
      <c r="K26" s="34" t="str">
        <f t="shared" ref="K26:K35" si="7">G26&amp;H26&amp;I26&amp;J26</f>
        <v>小学生男50自</v>
      </c>
    </row>
    <row r="27" spans="1:11">
      <c r="A27" s="29">
        <v>26</v>
      </c>
      <c r="B27" s="28" t="s">
        <v>31</v>
      </c>
      <c r="C27" s="29" t="s">
        <v>29</v>
      </c>
      <c r="D27" s="30" t="s">
        <v>33</v>
      </c>
      <c r="E27" s="28" t="s">
        <v>26</v>
      </c>
      <c r="F27" s="35"/>
      <c r="G27" s="34" t="str">
        <f t="shared" ref="G27:G89" si="8">LEFT(B27,3)&amp;MID(B27,4,1)</f>
        <v>小学生男</v>
      </c>
      <c r="H27" s="34" t="str">
        <f t="shared" ref="H27:H34" si="9">IF(C27&lt;&gt;"","("&amp;LEFT(C27,1)&amp;")","")</f>
        <v>(高)</v>
      </c>
      <c r="I27" s="34" t="str">
        <f t="shared" si="6"/>
        <v>50</v>
      </c>
      <c r="J27" s="34" t="str">
        <f t="shared" ref="J27:J90" si="10">LEFT(E27,1)</f>
        <v>自</v>
      </c>
      <c r="K27" s="34" t="str">
        <f t="shared" si="7"/>
        <v>小学生男(高)50自</v>
      </c>
    </row>
    <row r="28" spans="1:11">
      <c r="A28" s="29">
        <v>27</v>
      </c>
      <c r="B28" s="28" t="s">
        <v>23</v>
      </c>
      <c r="C28" s="29" t="s">
        <v>24</v>
      </c>
      <c r="D28" s="30" t="s">
        <v>33</v>
      </c>
      <c r="E28" s="28" t="s">
        <v>28</v>
      </c>
      <c r="F28" s="35"/>
      <c r="G28" s="34" t="str">
        <f t="shared" si="8"/>
        <v>小学生女</v>
      </c>
      <c r="H28" s="34" t="str">
        <f t="shared" si="9"/>
        <v>(低)</v>
      </c>
      <c r="I28" s="34" t="str">
        <f t="shared" si="6"/>
        <v>50</v>
      </c>
      <c r="J28" s="34" t="str">
        <f t="shared" si="10"/>
        <v>平</v>
      </c>
      <c r="K28" s="34" t="str">
        <f t="shared" si="7"/>
        <v>小学生女(低)50平</v>
      </c>
    </row>
    <row r="29" spans="1:11">
      <c r="A29" s="29">
        <v>28</v>
      </c>
      <c r="B29" s="28" t="s">
        <v>23</v>
      </c>
      <c r="C29" s="29" t="s">
        <v>29</v>
      </c>
      <c r="D29" s="30" t="s">
        <v>33</v>
      </c>
      <c r="E29" s="28" t="s">
        <v>28</v>
      </c>
      <c r="F29" s="35"/>
      <c r="G29" s="34" t="str">
        <f t="shared" si="8"/>
        <v>小学生女</v>
      </c>
      <c r="H29" s="34" t="str">
        <f t="shared" si="9"/>
        <v>(高)</v>
      </c>
      <c r="I29" s="34" t="str">
        <f t="shared" si="6"/>
        <v>50</v>
      </c>
      <c r="J29" s="34" t="str">
        <f t="shared" si="10"/>
        <v>平</v>
      </c>
      <c r="K29" s="34" t="str">
        <f t="shared" si="7"/>
        <v>小学生女(高)50平</v>
      </c>
    </row>
    <row r="30" spans="1:11">
      <c r="A30" s="29">
        <v>29</v>
      </c>
      <c r="B30" s="28" t="s">
        <v>31</v>
      </c>
      <c r="C30" s="29" t="s">
        <v>24</v>
      </c>
      <c r="D30" s="30" t="s">
        <v>33</v>
      </c>
      <c r="E30" s="28" t="s">
        <v>28</v>
      </c>
      <c r="F30" s="35"/>
      <c r="G30" s="34" t="str">
        <f t="shared" si="8"/>
        <v>小学生男</v>
      </c>
      <c r="H30" s="34" t="str">
        <f t="shared" si="9"/>
        <v>(低)</v>
      </c>
      <c r="I30" s="34" t="str">
        <f t="shared" si="6"/>
        <v>50</v>
      </c>
      <c r="J30" s="34" t="str">
        <f t="shared" si="10"/>
        <v>平</v>
      </c>
      <c r="K30" s="34" t="str">
        <f t="shared" si="7"/>
        <v>小学生男(低)50平</v>
      </c>
    </row>
    <row r="31" spans="1:11">
      <c r="A31" s="29">
        <v>30</v>
      </c>
      <c r="B31" s="28" t="s">
        <v>31</v>
      </c>
      <c r="C31" s="29" t="s">
        <v>29</v>
      </c>
      <c r="D31" s="30" t="s">
        <v>33</v>
      </c>
      <c r="E31" s="28" t="s">
        <v>28</v>
      </c>
      <c r="F31" s="35"/>
      <c r="G31" s="34" t="str">
        <f t="shared" si="8"/>
        <v>小学生男</v>
      </c>
      <c r="H31" s="34" t="str">
        <f t="shared" si="9"/>
        <v>(高)</v>
      </c>
      <c r="I31" s="34" t="str">
        <f t="shared" si="6"/>
        <v>50</v>
      </c>
      <c r="J31" s="34" t="str">
        <f t="shared" si="10"/>
        <v>平</v>
      </c>
      <c r="K31" s="34" t="str">
        <f t="shared" si="7"/>
        <v>小学生男(高)50平</v>
      </c>
    </row>
    <row r="32" spans="1:11">
      <c r="A32" s="29">
        <v>31</v>
      </c>
      <c r="B32" s="28" t="s">
        <v>36</v>
      </c>
      <c r="C32" s="29"/>
      <c r="D32" s="30" t="s">
        <v>25</v>
      </c>
      <c r="E32" s="28" t="s">
        <v>26</v>
      </c>
      <c r="F32" s="35"/>
      <c r="G32" s="34" t="str">
        <f>LEFT(B32,3)&amp;MID(B32,6,1)</f>
        <v>60歳女</v>
      </c>
      <c r="H32" s="34" t="str">
        <f t="shared" si="9"/>
        <v/>
      </c>
      <c r="I32" s="34" t="str">
        <f t="shared" si="6"/>
        <v>25</v>
      </c>
      <c r="J32" s="34" t="str">
        <f t="shared" si="10"/>
        <v>自</v>
      </c>
      <c r="K32" s="34" t="str">
        <f t="shared" si="7"/>
        <v>60歳女25自</v>
      </c>
    </row>
    <row r="33" spans="1:11">
      <c r="A33" s="29">
        <v>32</v>
      </c>
      <c r="B33" s="28" t="s">
        <v>38</v>
      </c>
      <c r="C33" s="29"/>
      <c r="D33" s="30" t="s">
        <v>25</v>
      </c>
      <c r="E33" s="28" t="s">
        <v>26</v>
      </c>
      <c r="F33" s="35"/>
      <c r="G33" s="34" t="str">
        <f>LEFT(B33,3)&amp;MID(B33,6,1)</f>
        <v>60歳男</v>
      </c>
      <c r="H33" s="34" t="str">
        <f t="shared" si="9"/>
        <v/>
      </c>
      <c r="I33" s="34" t="str">
        <f t="shared" si="6"/>
        <v>25</v>
      </c>
      <c r="J33" s="34" t="str">
        <f t="shared" si="10"/>
        <v>自</v>
      </c>
      <c r="K33" s="34" t="str">
        <f t="shared" si="7"/>
        <v>60歳男25自</v>
      </c>
    </row>
    <row r="34" spans="1:11">
      <c r="A34" s="29">
        <v>33</v>
      </c>
      <c r="B34" s="28" t="s">
        <v>36</v>
      </c>
      <c r="C34" s="29"/>
      <c r="D34" s="30" t="s">
        <v>25</v>
      </c>
      <c r="E34" s="28" t="s">
        <v>28</v>
      </c>
      <c r="F34" s="35"/>
      <c r="G34" s="34" t="str">
        <f t="shared" ref="G34:G41" si="11">LEFT(B34,3)&amp;MID(B34,6,1)</f>
        <v>60歳女</v>
      </c>
      <c r="H34" s="34" t="str">
        <f t="shared" si="9"/>
        <v/>
      </c>
      <c r="I34" s="34" t="str">
        <f t="shared" si="6"/>
        <v>25</v>
      </c>
      <c r="J34" s="34" t="str">
        <f t="shared" si="10"/>
        <v>平</v>
      </c>
      <c r="K34" s="34" t="str">
        <f t="shared" si="7"/>
        <v>60歳女25平</v>
      </c>
    </row>
    <row r="35" spans="1:11">
      <c r="A35" s="29">
        <v>34</v>
      </c>
      <c r="B35" s="28" t="s">
        <v>38</v>
      </c>
      <c r="C35" s="29"/>
      <c r="D35" s="30" t="s">
        <v>25</v>
      </c>
      <c r="E35" s="28" t="s">
        <v>28</v>
      </c>
      <c r="F35" s="35"/>
      <c r="G35" s="34" t="str">
        <f t="shared" si="11"/>
        <v>60歳男</v>
      </c>
      <c r="I35" s="34" t="str">
        <f t="shared" si="6"/>
        <v>25</v>
      </c>
      <c r="J35" s="34" t="str">
        <f t="shared" si="10"/>
        <v>平</v>
      </c>
      <c r="K35" s="34" t="str">
        <f t="shared" si="7"/>
        <v>60歳男25平</v>
      </c>
    </row>
    <row r="36" spans="1:11">
      <c r="A36" s="29">
        <v>35</v>
      </c>
      <c r="B36" s="28" t="s">
        <v>36</v>
      </c>
      <c r="C36" s="29"/>
      <c r="D36" s="30" t="s">
        <v>25</v>
      </c>
      <c r="E36" s="28" t="s">
        <v>44</v>
      </c>
      <c r="F36" s="35"/>
      <c r="G36" s="34" t="str">
        <f t="shared" si="11"/>
        <v>60歳女</v>
      </c>
      <c r="I36" s="34" t="str">
        <f t="shared" ref="I36" si="12">IF(LEN(D36)&gt;3,LEFT(D36,3),LEFT(D36,2))</f>
        <v>25</v>
      </c>
      <c r="J36" s="34" t="str">
        <f t="shared" si="10"/>
        <v>背</v>
      </c>
      <c r="K36" s="34" t="str">
        <f t="shared" ref="K36" si="13">G36&amp;H36&amp;I36&amp;J36</f>
        <v>60歳女25背</v>
      </c>
    </row>
    <row r="37" spans="1:11">
      <c r="A37" s="29">
        <v>36</v>
      </c>
      <c r="B37" s="28" t="s">
        <v>38</v>
      </c>
      <c r="C37" s="29"/>
      <c r="D37" s="30" t="s">
        <v>25</v>
      </c>
      <c r="E37" s="28" t="s">
        <v>44</v>
      </c>
      <c r="F37" s="35"/>
      <c r="G37" s="34" t="str">
        <f t="shared" si="11"/>
        <v>60歳男</v>
      </c>
      <c r="H37" s="34" t="str">
        <f t="shared" si="4"/>
        <v/>
      </c>
      <c r="I37" s="34" t="str">
        <f t="shared" si="1"/>
        <v>25</v>
      </c>
      <c r="J37" s="34" t="str">
        <f t="shared" si="10"/>
        <v>背</v>
      </c>
      <c r="K37" s="34" t="str">
        <f t="shared" si="3"/>
        <v>60歳男25背</v>
      </c>
    </row>
    <row r="38" spans="1:11">
      <c r="A38" s="29">
        <v>37</v>
      </c>
      <c r="B38" s="28" t="s">
        <v>36</v>
      </c>
      <c r="C38" s="29"/>
      <c r="D38" s="30" t="s">
        <v>25</v>
      </c>
      <c r="E38" s="28" t="s">
        <v>34</v>
      </c>
      <c r="F38" s="35"/>
      <c r="G38" s="34" t="str">
        <f t="shared" si="11"/>
        <v>60歳女</v>
      </c>
      <c r="H38" s="34" t="str">
        <f t="shared" si="4"/>
        <v/>
      </c>
      <c r="I38" s="34" t="str">
        <f t="shared" si="1"/>
        <v>25</v>
      </c>
      <c r="J38" s="34" t="str">
        <f t="shared" si="10"/>
        <v>バ</v>
      </c>
      <c r="K38" s="34" t="str">
        <f t="shared" si="3"/>
        <v>60歳女25バ</v>
      </c>
    </row>
    <row r="39" spans="1:11">
      <c r="A39" s="29">
        <v>38</v>
      </c>
      <c r="B39" s="28" t="s">
        <v>38</v>
      </c>
      <c r="C39" s="29"/>
      <c r="D39" s="30" t="s">
        <v>25</v>
      </c>
      <c r="E39" s="28" t="s">
        <v>34</v>
      </c>
      <c r="F39" s="35"/>
      <c r="G39" s="34" t="str">
        <f t="shared" si="11"/>
        <v>60歳男</v>
      </c>
      <c r="H39" s="34" t="str">
        <f t="shared" si="4"/>
        <v/>
      </c>
      <c r="I39" s="34" t="str">
        <f t="shared" si="1"/>
        <v>25</v>
      </c>
      <c r="J39" s="34" t="str">
        <f t="shared" si="10"/>
        <v>バ</v>
      </c>
      <c r="K39" s="34" t="str">
        <f t="shared" si="3"/>
        <v>60歳男25バ</v>
      </c>
    </row>
    <row r="40" spans="1:11">
      <c r="A40" s="29">
        <v>39</v>
      </c>
      <c r="B40" s="28" t="s">
        <v>79</v>
      </c>
      <c r="C40" s="29"/>
      <c r="D40" s="30" t="s">
        <v>8</v>
      </c>
      <c r="E40" s="28" t="s">
        <v>46</v>
      </c>
      <c r="F40" s="35"/>
      <c r="G40" s="34" t="str">
        <f t="shared" si="11"/>
        <v>中学生女</v>
      </c>
      <c r="H40" s="34" t="str">
        <f t="shared" si="4"/>
        <v/>
      </c>
      <c r="I40" s="34" t="str">
        <f t="shared" si="1"/>
        <v>100</v>
      </c>
      <c r="J40" s="34" t="str">
        <f t="shared" si="10"/>
        <v>個</v>
      </c>
      <c r="K40" s="34" t="str">
        <f t="shared" si="3"/>
        <v>中学生女100個</v>
      </c>
    </row>
    <row r="41" spans="1:11">
      <c r="A41" s="29">
        <v>40</v>
      </c>
      <c r="B41" s="28" t="s">
        <v>80</v>
      </c>
      <c r="C41" s="29"/>
      <c r="D41" s="30" t="s">
        <v>8</v>
      </c>
      <c r="E41" s="28" t="s">
        <v>46</v>
      </c>
      <c r="F41" s="35"/>
      <c r="G41" s="34" t="str">
        <f t="shared" si="11"/>
        <v>中学生男</v>
      </c>
      <c r="H41" s="34" t="str">
        <f t="shared" si="4"/>
        <v/>
      </c>
      <c r="I41" s="34" t="str">
        <f t="shared" si="1"/>
        <v>100</v>
      </c>
      <c r="J41" s="34" t="str">
        <f t="shared" si="10"/>
        <v>個</v>
      </c>
      <c r="K41" s="34" t="str">
        <f t="shared" si="3"/>
        <v>中学生男100個</v>
      </c>
    </row>
    <row r="42" spans="1:11">
      <c r="A42" s="29">
        <v>41</v>
      </c>
      <c r="B42" s="28" t="s">
        <v>40</v>
      </c>
      <c r="C42" s="29"/>
      <c r="D42" s="30" t="s">
        <v>9</v>
      </c>
      <c r="E42" s="28" t="s">
        <v>47</v>
      </c>
      <c r="F42" s="35"/>
      <c r="G42" s="34" t="str">
        <f t="shared" si="8"/>
        <v>中学生女</v>
      </c>
      <c r="H42" s="34" t="str">
        <f t="shared" si="4"/>
        <v/>
      </c>
      <c r="I42" s="34" t="str">
        <f t="shared" si="1"/>
        <v>200</v>
      </c>
      <c r="J42" s="34" t="str">
        <f t="shared" si="10"/>
        <v>メ</v>
      </c>
      <c r="K42" s="34" t="str">
        <f t="shared" si="3"/>
        <v>中学生女200メ</v>
      </c>
    </row>
    <row r="43" spans="1:11">
      <c r="A43" s="29">
        <v>42</v>
      </c>
      <c r="B43" s="28" t="s">
        <v>74</v>
      </c>
      <c r="C43" s="29"/>
      <c r="D43" s="30" t="s">
        <v>9</v>
      </c>
      <c r="E43" s="28" t="s">
        <v>47</v>
      </c>
      <c r="F43" s="36"/>
      <c r="G43" s="34" t="str">
        <f t="shared" si="8"/>
        <v>160歳</v>
      </c>
      <c r="H43" s="34" t="str">
        <f t="shared" si="4"/>
        <v/>
      </c>
      <c r="I43" s="34" t="str">
        <f t="shared" si="1"/>
        <v>200</v>
      </c>
      <c r="J43" s="34" t="str">
        <f t="shared" si="10"/>
        <v>メ</v>
      </c>
      <c r="K43" s="34" t="str">
        <f t="shared" si="3"/>
        <v>160歳200メ</v>
      </c>
    </row>
    <row r="44" spans="1:11">
      <c r="A44" s="29">
        <v>43</v>
      </c>
      <c r="B44" s="28" t="s">
        <v>75</v>
      </c>
      <c r="C44" s="29"/>
      <c r="D44" s="30" t="s">
        <v>9</v>
      </c>
      <c r="E44" s="28" t="s">
        <v>47</v>
      </c>
      <c r="F44" s="36"/>
      <c r="G44" s="34" t="str">
        <f t="shared" si="8"/>
        <v>120歳</v>
      </c>
      <c r="H44" s="34" t="str">
        <f t="shared" si="4"/>
        <v/>
      </c>
      <c r="I44" s="34" t="str">
        <f t="shared" si="1"/>
        <v>200</v>
      </c>
      <c r="J44" s="34" t="str">
        <f t="shared" si="10"/>
        <v>メ</v>
      </c>
      <c r="K44" s="34" t="str">
        <f t="shared" si="3"/>
        <v>120歳200メ</v>
      </c>
    </row>
    <row r="45" spans="1:11">
      <c r="A45" s="29">
        <v>44</v>
      </c>
      <c r="B45" s="28" t="s">
        <v>39</v>
      </c>
      <c r="C45" s="27"/>
      <c r="D45" s="30" t="s">
        <v>9</v>
      </c>
      <c r="E45" s="28" t="s">
        <v>47</v>
      </c>
      <c r="F45" s="35"/>
      <c r="G45" s="34" t="str">
        <f t="shared" si="8"/>
        <v>一般女子</v>
      </c>
      <c r="H45" s="34" t="str">
        <f t="shared" si="4"/>
        <v/>
      </c>
      <c r="I45" s="34" t="str">
        <f t="shared" si="1"/>
        <v>200</v>
      </c>
      <c r="J45" s="34" t="str">
        <f t="shared" si="10"/>
        <v>メ</v>
      </c>
      <c r="K45" s="34" t="str">
        <f t="shared" si="3"/>
        <v>一般女子200メ</v>
      </c>
    </row>
    <row r="46" spans="1:11">
      <c r="A46" s="29">
        <v>45</v>
      </c>
      <c r="B46" s="28" t="s">
        <v>30</v>
      </c>
      <c r="C46" s="29"/>
      <c r="D46" s="30" t="s">
        <v>9</v>
      </c>
      <c r="E46" s="28" t="s">
        <v>47</v>
      </c>
      <c r="F46" s="35"/>
      <c r="G46" s="34" t="str">
        <f t="shared" si="8"/>
        <v>中学生男</v>
      </c>
      <c r="H46" s="34" t="str">
        <f t="shared" si="4"/>
        <v/>
      </c>
      <c r="I46" s="34" t="str">
        <f t="shared" si="1"/>
        <v>200</v>
      </c>
      <c r="J46" s="34" t="str">
        <f t="shared" si="10"/>
        <v>メ</v>
      </c>
      <c r="K46" s="34" t="str">
        <f t="shared" si="3"/>
        <v>中学生男200メ</v>
      </c>
    </row>
    <row r="47" spans="1:11">
      <c r="A47" s="29">
        <v>46</v>
      </c>
      <c r="B47" s="28" t="s">
        <v>76</v>
      </c>
      <c r="C47" s="29"/>
      <c r="D47" s="30" t="s">
        <v>9</v>
      </c>
      <c r="E47" s="28" t="s">
        <v>47</v>
      </c>
      <c r="F47" s="35"/>
      <c r="G47" s="34" t="str">
        <f t="shared" si="8"/>
        <v>160歳</v>
      </c>
      <c r="H47" s="34" t="str">
        <f t="shared" si="4"/>
        <v/>
      </c>
      <c r="I47" s="34" t="str">
        <f t="shared" si="1"/>
        <v>200</v>
      </c>
      <c r="J47" s="34" t="str">
        <f t="shared" si="10"/>
        <v>メ</v>
      </c>
      <c r="K47" s="34" t="str">
        <f t="shared" si="3"/>
        <v>160歳200メ</v>
      </c>
    </row>
    <row r="48" spans="1:11">
      <c r="A48" s="29">
        <v>47</v>
      </c>
      <c r="B48" s="28" t="s">
        <v>77</v>
      </c>
      <c r="C48" s="29"/>
      <c r="D48" s="30" t="s">
        <v>9</v>
      </c>
      <c r="E48" s="28" t="s">
        <v>47</v>
      </c>
      <c r="G48" s="34" t="str">
        <f t="shared" si="8"/>
        <v>120歳</v>
      </c>
      <c r="H48" s="34" t="str">
        <f t="shared" si="4"/>
        <v/>
      </c>
      <c r="I48" s="34" t="str">
        <f t="shared" si="1"/>
        <v>200</v>
      </c>
      <c r="J48" s="34" t="str">
        <f t="shared" si="10"/>
        <v>メ</v>
      </c>
      <c r="K48" s="34" t="str">
        <f t="shared" si="3"/>
        <v>120歳200メ</v>
      </c>
    </row>
    <row r="49" spans="1:11">
      <c r="A49" s="29">
        <v>48</v>
      </c>
      <c r="B49" s="28" t="s">
        <v>27</v>
      </c>
      <c r="C49" s="27"/>
      <c r="D49" s="30" t="s">
        <v>9</v>
      </c>
      <c r="E49" s="28" t="s">
        <v>47</v>
      </c>
      <c r="G49" s="34" t="str">
        <f t="shared" si="8"/>
        <v>一般男子</v>
      </c>
      <c r="H49" s="34" t="str">
        <f t="shared" si="4"/>
        <v/>
      </c>
      <c r="I49" s="34" t="str">
        <f t="shared" si="1"/>
        <v>200</v>
      </c>
      <c r="J49" s="34" t="str">
        <f t="shared" si="10"/>
        <v>メ</v>
      </c>
      <c r="K49" s="34" t="str">
        <f t="shared" si="3"/>
        <v>一般男子200メ</v>
      </c>
    </row>
    <row r="50" spans="1:11">
      <c r="A50" s="29">
        <v>49</v>
      </c>
      <c r="B50" s="28" t="s">
        <v>39</v>
      </c>
      <c r="C50" s="29"/>
      <c r="D50" s="30" t="s">
        <v>8</v>
      </c>
      <c r="E50" s="28" t="s">
        <v>26</v>
      </c>
      <c r="G50" s="34" t="str">
        <f t="shared" si="8"/>
        <v>一般女子</v>
      </c>
      <c r="H50" s="34" t="str">
        <f t="shared" si="4"/>
        <v/>
      </c>
      <c r="I50" s="34" t="str">
        <f t="shared" si="1"/>
        <v>100</v>
      </c>
      <c r="J50" s="34" t="str">
        <f t="shared" si="10"/>
        <v>自</v>
      </c>
      <c r="K50" s="34" t="str">
        <f t="shared" si="3"/>
        <v>一般女子100自</v>
      </c>
    </row>
    <row r="51" spans="1:11">
      <c r="A51" s="29">
        <v>50</v>
      </c>
      <c r="B51" s="28" t="s">
        <v>40</v>
      </c>
      <c r="C51" s="29"/>
      <c r="D51" s="30" t="s">
        <v>8</v>
      </c>
      <c r="E51" s="28" t="s">
        <v>26</v>
      </c>
      <c r="G51" s="34" t="str">
        <f t="shared" si="8"/>
        <v>中学生女</v>
      </c>
      <c r="H51" s="34" t="str">
        <f t="shared" si="4"/>
        <v/>
      </c>
      <c r="I51" s="34" t="str">
        <f t="shared" si="1"/>
        <v>100</v>
      </c>
      <c r="J51" s="34" t="str">
        <f t="shared" si="10"/>
        <v>自</v>
      </c>
      <c r="K51" s="34" t="str">
        <f t="shared" si="3"/>
        <v>中学生女100自</v>
      </c>
    </row>
    <row r="52" spans="1:11">
      <c r="A52" s="29">
        <v>51</v>
      </c>
      <c r="B52" s="28" t="s">
        <v>27</v>
      </c>
      <c r="C52" s="29"/>
      <c r="D52" s="30" t="s">
        <v>8</v>
      </c>
      <c r="E52" s="28" t="s">
        <v>26</v>
      </c>
      <c r="G52" s="34" t="str">
        <f t="shared" si="8"/>
        <v>一般男子</v>
      </c>
      <c r="H52" s="34" t="str">
        <f t="shared" si="4"/>
        <v/>
      </c>
      <c r="I52" s="34" t="str">
        <f t="shared" si="1"/>
        <v>100</v>
      </c>
      <c r="J52" s="34" t="str">
        <f t="shared" si="10"/>
        <v>自</v>
      </c>
      <c r="K52" s="34" t="str">
        <f t="shared" si="3"/>
        <v>一般男子100自</v>
      </c>
    </row>
    <row r="53" spans="1:11">
      <c r="A53" s="29">
        <v>52</v>
      </c>
      <c r="B53" s="28" t="s">
        <v>30</v>
      </c>
      <c r="C53" s="29"/>
      <c r="D53" s="30" t="s">
        <v>8</v>
      </c>
      <c r="E53" s="28" t="s">
        <v>26</v>
      </c>
      <c r="G53" s="34" t="str">
        <f t="shared" si="8"/>
        <v>中学生男</v>
      </c>
      <c r="H53" s="34" t="str">
        <f>IF(C53&lt;&gt;"","("&amp;LEFT(C53,1)&amp;")","")</f>
        <v/>
      </c>
      <c r="I53" s="34" t="str">
        <f t="shared" si="1"/>
        <v>100</v>
      </c>
      <c r="J53" s="34" t="str">
        <f t="shared" si="10"/>
        <v>自</v>
      </c>
      <c r="K53" s="34" t="str">
        <f t="shared" si="3"/>
        <v>中学生男100自</v>
      </c>
    </row>
    <row r="54" spans="1:11">
      <c r="A54" s="29">
        <v>53</v>
      </c>
      <c r="B54" s="28" t="s">
        <v>39</v>
      </c>
      <c r="D54" s="30" t="s">
        <v>82</v>
      </c>
      <c r="E54" s="28" t="s">
        <v>28</v>
      </c>
      <c r="G54" s="34" t="str">
        <f t="shared" si="8"/>
        <v>一般女子</v>
      </c>
      <c r="H54" s="34" t="str">
        <f>IF(C54&lt;&gt;"","("&amp;LEFT(D54,1)&amp;")","")</f>
        <v/>
      </c>
      <c r="I54" s="34" t="str">
        <f t="shared" si="1"/>
        <v>100</v>
      </c>
      <c r="J54" s="34" t="str">
        <f t="shared" si="10"/>
        <v>平</v>
      </c>
      <c r="K54" s="34" t="str">
        <f t="shared" si="3"/>
        <v>一般女子100平</v>
      </c>
    </row>
    <row r="55" spans="1:11">
      <c r="A55" s="29">
        <v>54</v>
      </c>
      <c r="B55" s="28" t="s">
        <v>40</v>
      </c>
      <c r="D55" s="30" t="s">
        <v>82</v>
      </c>
      <c r="E55" s="28" t="s">
        <v>28</v>
      </c>
      <c r="G55" s="34" t="str">
        <f t="shared" si="8"/>
        <v>中学生女</v>
      </c>
      <c r="H55" s="34" t="str">
        <f t="shared" ref="H55:H111" si="14">IF(C55&lt;&gt;"","("&amp;LEFT(D55,1)&amp;")","")</f>
        <v/>
      </c>
      <c r="I55" s="34" t="str">
        <f t="shared" si="1"/>
        <v>100</v>
      </c>
      <c r="J55" s="34" t="str">
        <f t="shared" si="10"/>
        <v>平</v>
      </c>
      <c r="K55" s="34" t="str">
        <f t="shared" si="3"/>
        <v>中学生女100平</v>
      </c>
    </row>
    <row r="56" spans="1:11">
      <c r="A56" s="29">
        <v>55</v>
      </c>
      <c r="B56" s="28" t="s">
        <v>27</v>
      </c>
      <c r="D56" s="30" t="s">
        <v>82</v>
      </c>
      <c r="E56" s="28" t="s">
        <v>28</v>
      </c>
      <c r="G56" s="34" t="str">
        <f t="shared" si="8"/>
        <v>一般男子</v>
      </c>
      <c r="H56" s="34" t="str">
        <f t="shared" si="14"/>
        <v/>
      </c>
      <c r="I56" s="34" t="str">
        <f t="shared" si="1"/>
        <v>100</v>
      </c>
      <c r="J56" s="34" t="str">
        <f t="shared" si="10"/>
        <v>平</v>
      </c>
      <c r="K56" s="34" t="str">
        <f t="shared" ref="K56:K111" si="15">G56&amp;H56&amp;I56&amp;J56</f>
        <v>一般男子100平</v>
      </c>
    </row>
    <row r="57" spans="1:11">
      <c r="A57" s="29">
        <v>56</v>
      </c>
      <c r="B57" s="28" t="s">
        <v>30</v>
      </c>
      <c r="D57" s="30" t="s">
        <v>82</v>
      </c>
      <c r="E57" s="28" t="s">
        <v>28</v>
      </c>
      <c r="G57" s="34" t="str">
        <f t="shared" si="8"/>
        <v>中学生男</v>
      </c>
      <c r="H57" s="34" t="str">
        <f t="shared" si="14"/>
        <v/>
      </c>
      <c r="I57" s="34" t="str">
        <f t="shared" si="1"/>
        <v>100</v>
      </c>
      <c r="J57" s="34" t="str">
        <f t="shared" si="10"/>
        <v>平</v>
      </c>
      <c r="K57" s="34" t="str">
        <f t="shared" si="15"/>
        <v>中学生男100平</v>
      </c>
    </row>
    <row r="58" spans="1:11">
      <c r="A58" s="29">
        <v>57</v>
      </c>
      <c r="B58" s="28" t="s">
        <v>32</v>
      </c>
      <c r="D58" s="30" t="s">
        <v>83</v>
      </c>
      <c r="E58" s="28" t="s">
        <v>34</v>
      </c>
      <c r="G58" s="34" t="str">
        <f>LEFT(B58,3)&amp;MID(B58,6,1)</f>
        <v>50歳女</v>
      </c>
      <c r="H58" s="34" t="str">
        <f t="shared" si="14"/>
        <v/>
      </c>
      <c r="I58" s="34" t="str">
        <f t="shared" si="1"/>
        <v>50</v>
      </c>
      <c r="J58" s="34" t="str">
        <f t="shared" si="10"/>
        <v>バ</v>
      </c>
      <c r="K58" s="34" t="str">
        <f t="shared" si="15"/>
        <v>50歳女50バ</v>
      </c>
    </row>
    <row r="59" spans="1:11">
      <c r="A59" s="29">
        <v>58</v>
      </c>
      <c r="B59" s="28" t="s">
        <v>35</v>
      </c>
      <c r="D59" s="30" t="s">
        <v>83</v>
      </c>
      <c r="E59" s="28" t="s">
        <v>34</v>
      </c>
      <c r="G59" s="34" t="str">
        <f t="shared" ref="G59:G60" si="16">LEFT(B59,3)&amp;MID(B59,6,1)</f>
        <v>40歳女</v>
      </c>
      <c r="H59" s="34" t="str">
        <f t="shared" si="14"/>
        <v/>
      </c>
      <c r="I59" s="34" t="str">
        <f t="shared" si="1"/>
        <v>50</v>
      </c>
      <c r="J59" s="34" t="str">
        <f t="shared" si="10"/>
        <v>バ</v>
      </c>
      <c r="K59" s="34" t="str">
        <f t="shared" si="15"/>
        <v>40歳女50バ</v>
      </c>
    </row>
    <row r="60" spans="1:11">
      <c r="A60" s="29">
        <v>59</v>
      </c>
      <c r="B60" s="28" t="s">
        <v>37</v>
      </c>
      <c r="D60" s="30" t="s">
        <v>83</v>
      </c>
      <c r="E60" s="28" t="s">
        <v>34</v>
      </c>
      <c r="G60" s="34" t="str">
        <f t="shared" si="16"/>
        <v>30歳女</v>
      </c>
      <c r="H60" s="34" t="str">
        <f t="shared" si="14"/>
        <v/>
      </c>
      <c r="I60" s="34" t="str">
        <f t="shared" si="1"/>
        <v>50</v>
      </c>
      <c r="J60" s="34" t="str">
        <f t="shared" si="10"/>
        <v>バ</v>
      </c>
      <c r="K60" s="34" t="str">
        <f t="shared" si="15"/>
        <v>30歳女50バ</v>
      </c>
    </row>
    <row r="61" spans="1:11">
      <c r="A61" s="29">
        <v>60</v>
      </c>
      <c r="B61" s="28" t="s">
        <v>39</v>
      </c>
      <c r="D61" s="30" t="s">
        <v>83</v>
      </c>
      <c r="E61" s="28" t="s">
        <v>34</v>
      </c>
      <c r="G61" s="34" t="str">
        <f t="shared" si="8"/>
        <v>一般女子</v>
      </c>
      <c r="H61" s="34" t="str">
        <f t="shared" si="14"/>
        <v/>
      </c>
      <c r="I61" s="34" t="str">
        <f t="shared" si="1"/>
        <v>50</v>
      </c>
      <c r="J61" s="34" t="str">
        <f t="shared" si="10"/>
        <v>バ</v>
      </c>
      <c r="K61" s="34" t="str">
        <f t="shared" si="15"/>
        <v>一般女子50バ</v>
      </c>
    </row>
    <row r="62" spans="1:11">
      <c r="A62" s="29">
        <v>61</v>
      </c>
      <c r="B62" s="28" t="s">
        <v>40</v>
      </c>
      <c r="D62" s="30" t="s">
        <v>83</v>
      </c>
      <c r="E62" s="28" t="s">
        <v>34</v>
      </c>
      <c r="G62" s="34" t="str">
        <f t="shared" si="8"/>
        <v>中学生女</v>
      </c>
      <c r="H62" s="34" t="str">
        <f t="shared" si="14"/>
        <v/>
      </c>
      <c r="I62" s="34" t="str">
        <f t="shared" si="1"/>
        <v>50</v>
      </c>
      <c r="J62" s="34" t="str">
        <f t="shared" si="10"/>
        <v>バ</v>
      </c>
      <c r="K62" s="34" t="str">
        <f t="shared" si="15"/>
        <v>中学生女50バ</v>
      </c>
    </row>
    <row r="63" spans="1:11">
      <c r="A63" s="29">
        <v>62</v>
      </c>
      <c r="B63" s="28" t="s">
        <v>41</v>
      </c>
      <c r="D63" s="30" t="s">
        <v>83</v>
      </c>
      <c r="E63" s="28" t="s">
        <v>34</v>
      </c>
      <c r="G63" s="34" t="str">
        <f>LEFT(B63,3)&amp;MID(B63,6,1)</f>
        <v>50歳男</v>
      </c>
      <c r="H63" s="34" t="str">
        <f t="shared" si="14"/>
        <v/>
      </c>
      <c r="I63" s="34" t="str">
        <f t="shared" si="1"/>
        <v>50</v>
      </c>
      <c r="J63" s="34" t="str">
        <f t="shared" si="10"/>
        <v>バ</v>
      </c>
      <c r="K63" s="34" t="str">
        <f t="shared" si="15"/>
        <v>50歳男50バ</v>
      </c>
    </row>
    <row r="64" spans="1:11">
      <c r="A64" s="29">
        <v>63</v>
      </c>
      <c r="B64" s="28" t="s">
        <v>42</v>
      </c>
      <c r="D64" s="30" t="s">
        <v>83</v>
      </c>
      <c r="E64" s="28" t="s">
        <v>34</v>
      </c>
      <c r="G64" s="34" t="str">
        <f t="shared" ref="G64:G65" si="17">LEFT(B64,3)&amp;MID(B64,6,1)</f>
        <v>40歳男</v>
      </c>
      <c r="H64" s="34" t="str">
        <f t="shared" si="14"/>
        <v/>
      </c>
      <c r="I64" s="34" t="str">
        <f t="shared" si="1"/>
        <v>50</v>
      </c>
      <c r="J64" s="34" t="str">
        <f t="shared" si="10"/>
        <v>バ</v>
      </c>
      <c r="K64" s="34" t="str">
        <f t="shared" si="15"/>
        <v>40歳男50バ</v>
      </c>
    </row>
    <row r="65" spans="1:11">
      <c r="A65" s="29">
        <v>64</v>
      </c>
      <c r="B65" s="28" t="s">
        <v>43</v>
      </c>
      <c r="D65" s="30" t="s">
        <v>83</v>
      </c>
      <c r="E65" s="28" t="s">
        <v>34</v>
      </c>
      <c r="G65" s="34" t="str">
        <f t="shared" si="17"/>
        <v>30歳男</v>
      </c>
      <c r="H65" s="34" t="str">
        <f t="shared" si="14"/>
        <v/>
      </c>
      <c r="I65" s="34" t="str">
        <f t="shared" si="1"/>
        <v>50</v>
      </c>
      <c r="J65" s="34" t="str">
        <f t="shared" si="10"/>
        <v>バ</v>
      </c>
      <c r="K65" s="34" t="str">
        <f t="shared" si="15"/>
        <v>30歳男50バ</v>
      </c>
    </row>
    <row r="66" spans="1:11">
      <c r="A66" s="29">
        <v>65</v>
      </c>
      <c r="B66" s="28" t="s">
        <v>27</v>
      </c>
      <c r="D66" s="30" t="s">
        <v>83</v>
      </c>
      <c r="E66" s="28" t="s">
        <v>34</v>
      </c>
      <c r="G66" s="34" t="str">
        <f t="shared" si="8"/>
        <v>一般男子</v>
      </c>
      <c r="H66" s="34" t="str">
        <f t="shared" si="14"/>
        <v/>
      </c>
      <c r="I66" s="34" t="str">
        <f t="shared" ref="I66:I111" si="18">IF(LEN(D66)&gt;3,LEFT(D66,3),LEFT(D66,2))</f>
        <v>50</v>
      </c>
      <c r="J66" s="34" t="str">
        <f t="shared" si="10"/>
        <v>バ</v>
      </c>
      <c r="K66" s="34" t="str">
        <f t="shared" si="15"/>
        <v>一般男子50バ</v>
      </c>
    </row>
    <row r="67" spans="1:11">
      <c r="A67" s="29">
        <v>66</v>
      </c>
      <c r="B67" s="28" t="s">
        <v>30</v>
      </c>
      <c r="D67" s="30" t="s">
        <v>83</v>
      </c>
      <c r="E67" s="28" t="s">
        <v>34</v>
      </c>
      <c r="G67" s="34" t="str">
        <f t="shared" si="8"/>
        <v>中学生男</v>
      </c>
      <c r="H67" s="34" t="str">
        <f t="shared" si="14"/>
        <v/>
      </c>
      <c r="I67" s="34" t="str">
        <f t="shared" si="18"/>
        <v>50</v>
      </c>
      <c r="J67" s="34" t="str">
        <f t="shared" si="10"/>
        <v>バ</v>
      </c>
      <c r="K67" s="34" t="str">
        <f t="shared" si="15"/>
        <v>中学生男50バ</v>
      </c>
    </row>
    <row r="68" spans="1:11">
      <c r="A68" s="29">
        <v>67</v>
      </c>
      <c r="B68" s="28" t="s">
        <v>32</v>
      </c>
      <c r="D68" s="30" t="s">
        <v>83</v>
      </c>
      <c r="E68" s="28" t="s">
        <v>44</v>
      </c>
      <c r="G68" s="34" t="str">
        <f>LEFT(B68,3)&amp;MID(B68,6,1)</f>
        <v>50歳女</v>
      </c>
      <c r="H68" s="34" t="str">
        <f t="shared" si="14"/>
        <v/>
      </c>
      <c r="I68" s="34" t="str">
        <f t="shared" si="18"/>
        <v>50</v>
      </c>
      <c r="J68" s="34" t="str">
        <f t="shared" si="10"/>
        <v>背</v>
      </c>
      <c r="K68" s="34" t="str">
        <f>G68&amp;H68&amp;I68&amp;J68</f>
        <v>50歳女50背</v>
      </c>
    </row>
    <row r="69" spans="1:11">
      <c r="A69" s="29">
        <v>68</v>
      </c>
      <c r="B69" s="28" t="s">
        <v>35</v>
      </c>
      <c r="D69" s="30" t="s">
        <v>83</v>
      </c>
      <c r="E69" s="28" t="s">
        <v>44</v>
      </c>
      <c r="G69" s="34" t="str">
        <f t="shared" ref="G69:G70" si="19">LEFT(B69,3)&amp;MID(B69,6,1)</f>
        <v>40歳女</v>
      </c>
      <c r="H69" s="34" t="str">
        <f t="shared" si="14"/>
        <v/>
      </c>
      <c r="I69" s="34" t="str">
        <f t="shared" si="18"/>
        <v>50</v>
      </c>
      <c r="J69" s="34" t="str">
        <f t="shared" si="10"/>
        <v>背</v>
      </c>
      <c r="K69" s="34" t="str">
        <f t="shared" si="15"/>
        <v>40歳女50背</v>
      </c>
    </row>
    <row r="70" spans="1:11">
      <c r="A70" s="29">
        <v>69</v>
      </c>
      <c r="B70" s="28" t="s">
        <v>37</v>
      </c>
      <c r="D70" s="30" t="s">
        <v>83</v>
      </c>
      <c r="E70" s="28" t="s">
        <v>44</v>
      </c>
      <c r="G70" s="34" t="str">
        <f t="shared" si="19"/>
        <v>30歳女</v>
      </c>
      <c r="H70" s="34" t="str">
        <f t="shared" si="14"/>
        <v/>
      </c>
      <c r="I70" s="34" t="str">
        <f t="shared" si="18"/>
        <v>50</v>
      </c>
      <c r="J70" s="34" t="str">
        <f t="shared" si="10"/>
        <v>背</v>
      </c>
      <c r="K70" s="34" t="str">
        <f t="shared" si="15"/>
        <v>30歳女50背</v>
      </c>
    </row>
    <row r="71" spans="1:11">
      <c r="A71" s="29">
        <v>70</v>
      </c>
      <c r="B71" s="28" t="s">
        <v>39</v>
      </c>
      <c r="D71" s="30" t="s">
        <v>83</v>
      </c>
      <c r="E71" s="28" t="s">
        <v>44</v>
      </c>
      <c r="G71" s="34" t="str">
        <f t="shared" si="8"/>
        <v>一般女子</v>
      </c>
      <c r="H71" s="34" t="str">
        <f t="shared" si="14"/>
        <v/>
      </c>
      <c r="I71" s="34" t="str">
        <f t="shared" si="18"/>
        <v>50</v>
      </c>
      <c r="J71" s="34" t="str">
        <f t="shared" si="10"/>
        <v>背</v>
      </c>
      <c r="K71" s="34" t="str">
        <f t="shared" si="15"/>
        <v>一般女子50背</v>
      </c>
    </row>
    <row r="72" spans="1:11">
      <c r="A72" s="29">
        <v>71</v>
      </c>
      <c r="B72" s="28" t="s">
        <v>40</v>
      </c>
      <c r="D72" s="30" t="s">
        <v>83</v>
      </c>
      <c r="E72" s="28" t="s">
        <v>44</v>
      </c>
      <c r="G72" s="34" t="str">
        <f t="shared" si="8"/>
        <v>中学生女</v>
      </c>
      <c r="H72" s="34" t="str">
        <f t="shared" si="14"/>
        <v/>
      </c>
      <c r="I72" s="34" t="str">
        <f t="shared" si="18"/>
        <v>50</v>
      </c>
      <c r="J72" s="34" t="str">
        <f t="shared" si="10"/>
        <v>背</v>
      </c>
      <c r="K72" s="34" t="str">
        <f t="shared" si="15"/>
        <v>中学生女50背</v>
      </c>
    </row>
    <row r="73" spans="1:11">
      <c r="A73" s="29">
        <v>72</v>
      </c>
      <c r="B73" s="28" t="s">
        <v>41</v>
      </c>
      <c r="D73" s="30" t="s">
        <v>83</v>
      </c>
      <c r="E73" s="28" t="s">
        <v>44</v>
      </c>
      <c r="G73" s="34" t="str">
        <f>LEFT(B73,3)&amp;MID(B73,6,1)</f>
        <v>50歳男</v>
      </c>
      <c r="H73" s="34" t="str">
        <f t="shared" si="14"/>
        <v/>
      </c>
      <c r="I73" s="34" t="str">
        <f t="shared" si="18"/>
        <v>50</v>
      </c>
      <c r="J73" s="34" t="str">
        <f t="shared" si="10"/>
        <v>背</v>
      </c>
      <c r="K73" s="34" t="str">
        <f t="shared" si="15"/>
        <v>50歳男50背</v>
      </c>
    </row>
    <row r="74" spans="1:11">
      <c r="A74" s="29">
        <v>73</v>
      </c>
      <c r="B74" s="28" t="s">
        <v>42</v>
      </c>
      <c r="D74" s="30" t="s">
        <v>83</v>
      </c>
      <c r="E74" s="28" t="s">
        <v>44</v>
      </c>
      <c r="G74" s="34" t="str">
        <f t="shared" ref="G74:G75" si="20">LEFT(B74,3)&amp;MID(B74,6,1)</f>
        <v>40歳男</v>
      </c>
      <c r="H74" s="34" t="str">
        <f t="shared" si="14"/>
        <v/>
      </c>
      <c r="I74" s="34" t="str">
        <f t="shared" si="18"/>
        <v>50</v>
      </c>
      <c r="J74" s="34" t="str">
        <f t="shared" si="10"/>
        <v>背</v>
      </c>
      <c r="K74" s="34" t="str">
        <f t="shared" si="15"/>
        <v>40歳男50背</v>
      </c>
    </row>
    <row r="75" spans="1:11">
      <c r="A75" s="29">
        <v>74</v>
      </c>
      <c r="B75" s="28" t="s">
        <v>43</v>
      </c>
      <c r="D75" s="30" t="s">
        <v>83</v>
      </c>
      <c r="E75" s="28" t="s">
        <v>44</v>
      </c>
      <c r="G75" s="34" t="str">
        <f t="shared" si="20"/>
        <v>30歳男</v>
      </c>
      <c r="H75" s="34" t="str">
        <f t="shared" si="14"/>
        <v/>
      </c>
      <c r="I75" s="34" t="str">
        <f t="shared" si="18"/>
        <v>50</v>
      </c>
      <c r="J75" s="34" t="str">
        <f t="shared" si="10"/>
        <v>背</v>
      </c>
      <c r="K75" s="34" t="str">
        <f t="shared" si="15"/>
        <v>30歳男50背</v>
      </c>
    </row>
    <row r="76" spans="1:11">
      <c r="A76" s="29">
        <v>75</v>
      </c>
      <c r="B76" s="28" t="s">
        <v>27</v>
      </c>
      <c r="D76" s="30" t="s">
        <v>83</v>
      </c>
      <c r="E76" s="28" t="s">
        <v>44</v>
      </c>
      <c r="G76" s="34" t="str">
        <f t="shared" si="8"/>
        <v>一般男子</v>
      </c>
      <c r="H76" s="34" t="str">
        <f t="shared" si="14"/>
        <v/>
      </c>
      <c r="I76" s="34" t="str">
        <f t="shared" si="18"/>
        <v>50</v>
      </c>
      <c r="J76" s="34" t="str">
        <f t="shared" si="10"/>
        <v>背</v>
      </c>
      <c r="K76" s="34" t="str">
        <f t="shared" si="15"/>
        <v>一般男子50背</v>
      </c>
    </row>
    <row r="77" spans="1:11">
      <c r="A77" s="29">
        <v>76</v>
      </c>
      <c r="B77" s="28" t="s">
        <v>30</v>
      </c>
      <c r="D77" s="30" t="s">
        <v>83</v>
      </c>
      <c r="E77" s="28" t="s">
        <v>44</v>
      </c>
      <c r="G77" s="34" t="str">
        <f t="shared" si="8"/>
        <v>中学生男</v>
      </c>
      <c r="H77" s="34" t="str">
        <f t="shared" si="14"/>
        <v/>
      </c>
      <c r="I77" s="34" t="str">
        <f t="shared" si="18"/>
        <v>50</v>
      </c>
      <c r="J77" s="34" t="str">
        <f t="shared" si="10"/>
        <v>背</v>
      </c>
      <c r="K77" s="34" t="str">
        <f t="shared" si="15"/>
        <v>中学生男50背</v>
      </c>
    </row>
    <row r="78" spans="1:11">
      <c r="A78" s="29">
        <v>77</v>
      </c>
      <c r="B78" s="28" t="s">
        <v>36</v>
      </c>
      <c r="D78" s="30" t="s">
        <v>83</v>
      </c>
      <c r="E78" s="28" t="s">
        <v>26</v>
      </c>
      <c r="G78" s="34" t="str">
        <f>LEFT(B78,3)&amp;MID(B78,6,1)</f>
        <v>60歳女</v>
      </c>
      <c r="H78" s="34" t="str">
        <f t="shared" si="14"/>
        <v/>
      </c>
      <c r="I78" s="34" t="str">
        <f t="shared" si="18"/>
        <v>50</v>
      </c>
      <c r="J78" s="34" t="str">
        <f t="shared" si="10"/>
        <v>自</v>
      </c>
      <c r="K78" s="34" t="str">
        <f t="shared" si="15"/>
        <v>60歳女50自</v>
      </c>
    </row>
    <row r="79" spans="1:11">
      <c r="A79" s="29">
        <v>78</v>
      </c>
      <c r="B79" s="28" t="s">
        <v>32</v>
      </c>
      <c r="D79" s="30" t="s">
        <v>83</v>
      </c>
      <c r="E79" s="28" t="s">
        <v>26</v>
      </c>
      <c r="G79" s="34" t="str">
        <f t="shared" ref="G79:G81" si="21">LEFT(B79,3)&amp;MID(B79,6,1)</f>
        <v>50歳女</v>
      </c>
      <c r="H79" s="34" t="str">
        <f t="shared" si="14"/>
        <v/>
      </c>
      <c r="I79" s="34" t="str">
        <f t="shared" si="18"/>
        <v>50</v>
      </c>
      <c r="J79" s="34" t="str">
        <f t="shared" si="10"/>
        <v>自</v>
      </c>
      <c r="K79" s="34" t="str">
        <f t="shared" si="15"/>
        <v>50歳女50自</v>
      </c>
    </row>
    <row r="80" spans="1:11">
      <c r="A80" s="29">
        <v>79</v>
      </c>
      <c r="B80" s="28" t="s">
        <v>35</v>
      </c>
      <c r="D80" s="30" t="s">
        <v>83</v>
      </c>
      <c r="E80" s="28" t="s">
        <v>26</v>
      </c>
      <c r="G80" s="34" t="str">
        <f t="shared" si="21"/>
        <v>40歳女</v>
      </c>
      <c r="H80" s="34" t="str">
        <f t="shared" si="14"/>
        <v/>
      </c>
      <c r="I80" s="34" t="str">
        <f t="shared" si="18"/>
        <v>50</v>
      </c>
      <c r="J80" s="34" t="str">
        <f t="shared" si="10"/>
        <v>自</v>
      </c>
      <c r="K80" s="34" t="str">
        <f t="shared" si="15"/>
        <v>40歳女50自</v>
      </c>
    </row>
    <row r="81" spans="1:11">
      <c r="A81" s="29">
        <v>80</v>
      </c>
      <c r="B81" s="28" t="s">
        <v>37</v>
      </c>
      <c r="D81" s="30" t="s">
        <v>83</v>
      </c>
      <c r="E81" s="28" t="s">
        <v>26</v>
      </c>
      <c r="G81" s="34" t="str">
        <f t="shared" si="21"/>
        <v>30歳女</v>
      </c>
      <c r="H81" s="34" t="str">
        <f t="shared" si="14"/>
        <v/>
      </c>
      <c r="I81" s="34" t="str">
        <f t="shared" si="18"/>
        <v>50</v>
      </c>
      <c r="J81" s="34" t="str">
        <f t="shared" si="10"/>
        <v>自</v>
      </c>
      <c r="K81" s="34" t="str">
        <f t="shared" si="15"/>
        <v>30歳女50自</v>
      </c>
    </row>
    <row r="82" spans="1:11">
      <c r="A82" s="29">
        <v>81</v>
      </c>
      <c r="B82" s="28" t="s">
        <v>39</v>
      </c>
      <c r="D82" s="30" t="s">
        <v>83</v>
      </c>
      <c r="E82" s="28" t="s">
        <v>26</v>
      </c>
      <c r="G82" s="34" t="str">
        <f t="shared" si="8"/>
        <v>一般女子</v>
      </c>
      <c r="H82" s="34" t="str">
        <f t="shared" si="14"/>
        <v/>
      </c>
      <c r="I82" s="34" t="str">
        <f t="shared" si="18"/>
        <v>50</v>
      </c>
      <c r="J82" s="34" t="str">
        <f t="shared" si="10"/>
        <v>自</v>
      </c>
      <c r="K82" s="34" t="str">
        <f t="shared" si="15"/>
        <v>一般女子50自</v>
      </c>
    </row>
    <row r="83" spans="1:11">
      <c r="A83" s="29">
        <v>82</v>
      </c>
      <c r="B83" s="28" t="s">
        <v>40</v>
      </c>
      <c r="D83" s="30" t="s">
        <v>83</v>
      </c>
      <c r="E83" s="28" t="s">
        <v>26</v>
      </c>
      <c r="G83" s="34" t="str">
        <f t="shared" si="8"/>
        <v>中学生女</v>
      </c>
      <c r="H83" s="34" t="str">
        <f t="shared" si="14"/>
        <v/>
      </c>
      <c r="I83" s="34" t="str">
        <f t="shared" si="18"/>
        <v>50</v>
      </c>
      <c r="J83" s="34" t="str">
        <f t="shared" si="10"/>
        <v>自</v>
      </c>
      <c r="K83" s="34" t="str">
        <f t="shared" si="15"/>
        <v>中学生女50自</v>
      </c>
    </row>
    <row r="84" spans="1:11">
      <c r="A84" s="29">
        <v>83</v>
      </c>
      <c r="B84" s="28" t="s">
        <v>38</v>
      </c>
      <c r="D84" s="30" t="s">
        <v>83</v>
      </c>
      <c r="E84" s="28" t="s">
        <v>26</v>
      </c>
      <c r="G84" s="34" t="str">
        <f>LEFT(B84,3)&amp;MID(B84,6,1)</f>
        <v>60歳男</v>
      </c>
      <c r="H84" s="34" t="str">
        <f t="shared" si="14"/>
        <v/>
      </c>
      <c r="I84" s="34" t="str">
        <f t="shared" si="18"/>
        <v>50</v>
      </c>
      <c r="J84" s="34" t="str">
        <f t="shared" si="10"/>
        <v>自</v>
      </c>
      <c r="K84" s="34" t="str">
        <f t="shared" si="15"/>
        <v>60歳男50自</v>
      </c>
    </row>
    <row r="85" spans="1:11">
      <c r="A85" s="29">
        <v>84</v>
      </c>
      <c r="B85" s="28" t="s">
        <v>41</v>
      </c>
      <c r="D85" s="30" t="s">
        <v>83</v>
      </c>
      <c r="E85" s="28" t="s">
        <v>26</v>
      </c>
      <c r="G85" s="34" t="str">
        <f t="shared" ref="G85:G87" si="22">LEFT(B85,3)&amp;MID(B85,6,1)</f>
        <v>50歳男</v>
      </c>
      <c r="H85" s="34" t="str">
        <f t="shared" si="14"/>
        <v/>
      </c>
      <c r="I85" s="34" t="str">
        <f t="shared" si="18"/>
        <v>50</v>
      </c>
      <c r="J85" s="34" t="str">
        <f t="shared" si="10"/>
        <v>自</v>
      </c>
      <c r="K85" s="34" t="str">
        <f t="shared" si="15"/>
        <v>50歳男50自</v>
      </c>
    </row>
    <row r="86" spans="1:11">
      <c r="A86" s="29">
        <v>85</v>
      </c>
      <c r="B86" s="28" t="s">
        <v>42</v>
      </c>
      <c r="D86" s="30" t="s">
        <v>83</v>
      </c>
      <c r="E86" s="28" t="s">
        <v>26</v>
      </c>
      <c r="G86" s="34" t="str">
        <f t="shared" si="22"/>
        <v>40歳男</v>
      </c>
      <c r="H86" s="34" t="str">
        <f t="shared" si="14"/>
        <v/>
      </c>
      <c r="I86" s="34" t="str">
        <f t="shared" si="18"/>
        <v>50</v>
      </c>
      <c r="J86" s="34" t="str">
        <f t="shared" si="10"/>
        <v>自</v>
      </c>
      <c r="K86" s="34" t="str">
        <f t="shared" si="15"/>
        <v>40歳男50自</v>
      </c>
    </row>
    <row r="87" spans="1:11">
      <c r="A87" s="29">
        <v>86</v>
      </c>
      <c r="B87" s="28" t="s">
        <v>43</v>
      </c>
      <c r="D87" s="30" t="s">
        <v>83</v>
      </c>
      <c r="E87" s="28" t="s">
        <v>26</v>
      </c>
      <c r="G87" s="34" t="str">
        <f t="shared" si="22"/>
        <v>30歳男</v>
      </c>
      <c r="H87" s="34" t="str">
        <f t="shared" si="14"/>
        <v/>
      </c>
      <c r="I87" s="34" t="str">
        <f t="shared" si="18"/>
        <v>50</v>
      </c>
      <c r="J87" s="34" t="str">
        <f t="shared" si="10"/>
        <v>自</v>
      </c>
      <c r="K87" s="34" t="str">
        <f t="shared" si="15"/>
        <v>30歳男50自</v>
      </c>
    </row>
    <row r="88" spans="1:11">
      <c r="A88" s="29">
        <v>87</v>
      </c>
      <c r="B88" s="28" t="s">
        <v>27</v>
      </c>
      <c r="D88" s="30" t="s">
        <v>83</v>
      </c>
      <c r="E88" s="28" t="s">
        <v>26</v>
      </c>
      <c r="G88" s="34" t="str">
        <f t="shared" si="8"/>
        <v>一般男子</v>
      </c>
      <c r="H88" s="34" t="str">
        <f t="shared" si="14"/>
        <v/>
      </c>
      <c r="I88" s="34" t="str">
        <f t="shared" si="18"/>
        <v>50</v>
      </c>
      <c r="J88" s="34" t="str">
        <f t="shared" si="10"/>
        <v>自</v>
      </c>
      <c r="K88" s="34" t="str">
        <f t="shared" si="15"/>
        <v>一般男子50自</v>
      </c>
    </row>
    <row r="89" spans="1:11">
      <c r="A89" s="29">
        <v>88</v>
      </c>
      <c r="B89" s="28" t="s">
        <v>30</v>
      </c>
      <c r="D89" s="30" t="s">
        <v>83</v>
      </c>
      <c r="E89" s="28" t="s">
        <v>26</v>
      </c>
      <c r="G89" s="34" t="str">
        <f t="shared" si="8"/>
        <v>中学生男</v>
      </c>
      <c r="H89" s="34" t="str">
        <f t="shared" si="14"/>
        <v/>
      </c>
      <c r="I89" s="34" t="str">
        <f t="shared" si="18"/>
        <v>50</v>
      </c>
      <c r="J89" s="34" t="str">
        <f t="shared" si="10"/>
        <v>自</v>
      </c>
      <c r="K89" s="34" t="str">
        <f t="shared" si="15"/>
        <v>中学生男50自</v>
      </c>
    </row>
    <row r="90" spans="1:11">
      <c r="A90" s="29">
        <v>89</v>
      </c>
      <c r="B90" s="28" t="s">
        <v>36</v>
      </c>
      <c r="D90" s="30" t="s">
        <v>83</v>
      </c>
      <c r="E90" s="28" t="s">
        <v>28</v>
      </c>
      <c r="G90" s="34" t="str">
        <f>LEFT(B90,3)&amp;MID(B90,6,1)</f>
        <v>60歳女</v>
      </c>
      <c r="H90" s="34" t="str">
        <f t="shared" si="14"/>
        <v/>
      </c>
      <c r="I90" s="34" t="str">
        <f t="shared" si="18"/>
        <v>50</v>
      </c>
      <c r="J90" s="34" t="str">
        <f t="shared" si="10"/>
        <v>平</v>
      </c>
      <c r="K90" s="34" t="str">
        <f t="shared" si="15"/>
        <v>60歳女50平</v>
      </c>
    </row>
    <row r="91" spans="1:11">
      <c r="A91" s="29">
        <v>90</v>
      </c>
      <c r="B91" s="28" t="s">
        <v>32</v>
      </c>
      <c r="D91" s="30" t="s">
        <v>83</v>
      </c>
      <c r="E91" s="28" t="s">
        <v>28</v>
      </c>
      <c r="G91" s="34" t="str">
        <f t="shared" ref="G91:G93" si="23">LEFT(B91,3)&amp;MID(B91,6,1)</f>
        <v>50歳女</v>
      </c>
      <c r="H91" s="34" t="str">
        <f t="shared" si="14"/>
        <v/>
      </c>
      <c r="I91" s="34" t="str">
        <f t="shared" si="18"/>
        <v>50</v>
      </c>
      <c r="J91" s="34" t="str">
        <f t="shared" ref="J91:J111" si="24">LEFT(E91,1)</f>
        <v>平</v>
      </c>
      <c r="K91" s="34" t="str">
        <f t="shared" si="15"/>
        <v>50歳女50平</v>
      </c>
    </row>
    <row r="92" spans="1:11">
      <c r="A92" s="29">
        <v>91</v>
      </c>
      <c r="B92" s="28" t="s">
        <v>35</v>
      </c>
      <c r="D92" s="30" t="s">
        <v>83</v>
      </c>
      <c r="E92" s="28" t="s">
        <v>28</v>
      </c>
      <c r="G92" s="34" t="str">
        <f t="shared" si="23"/>
        <v>40歳女</v>
      </c>
      <c r="H92" s="34" t="str">
        <f t="shared" si="14"/>
        <v/>
      </c>
      <c r="I92" s="34" t="str">
        <f t="shared" si="18"/>
        <v>50</v>
      </c>
      <c r="J92" s="34" t="str">
        <f t="shared" si="24"/>
        <v>平</v>
      </c>
      <c r="K92" s="34" t="str">
        <f t="shared" si="15"/>
        <v>40歳女50平</v>
      </c>
    </row>
    <row r="93" spans="1:11">
      <c r="A93" s="29">
        <v>92</v>
      </c>
      <c r="B93" s="28" t="s">
        <v>37</v>
      </c>
      <c r="D93" s="30" t="s">
        <v>83</v>
      </c>
      <c r="E93" s="28" t="s">
        <v>28</v>
      </c>
      <c r="G93" s="34" t="str">
        <f t="shared" si="23"/>
        <v>30歳女</v>
      </c>
      <c r="H93" s="34" t="str">
        <f t="shared" si="14"/>
        <v/>
      </c>
      <c r="I93" s="34" t="str">
        <f t="shared" si="18"/>
        <v>50</v>
      </c>
      <c r="J93" s="34" t="str">
        <f t="shared" si="24"/>
        <v>平</v>
      </c>
      <c r="K93" s="34" t="str">
        <f t="shared" si="15"/>
        <v>30歳女50平</v>
      </c>
    </row>
    <row r="94" spans="1:11">
      <c r="A94" s="29">
        <v>93</v>
      </c>
      <c r="B94" s="28" t="s">
        <v>39</v>
      </c>
      <c r="D94" s="30" t="s">
        <v>83</v>
      </c>
      <c r="E94" s="28" t="s">
        <v>28</v>
      </c>
      <c r="G94" s="34" t="str">
        <f t="shared" ref="G94:G111" si="25">LEFT(B94,3)&amp;MID(B94,4,1)</f>
        <v>一般女子</v>
      </c>
      <c r="H94" s="34" t="str">
        <f t="shared" si="14"/>
        <v/>
      </c>
      <c r="I94" s="34" t="str">
        <f t="shared" si="18"/>
        <v>50</v>
      </c>
      <c r="J94" s="34" t="str">
        <f t="shared" si="24"/>
        <v>平</v>
      </c>
      <c r="K94" s="34" t="str">
        <f t="shared" si="15"/>
        <v>一般女子50平</v>
      </c>
    </row>
    <row r="95" spans="1:11">
      <c r="A95" s="29">
        <v>94</v>
      </c>
      <c r="B95" s="28" t="s">
        <v>40</v>
      </c>
      <c r="D95" s="30" t="s">
        <v>83</v>
      </c>
      <c r="E95" s="28" t="s">
        <v>28</v>
      </c>
      <c r="G95" s="34" t="str">
        <f t="shared" si="25"/>
        <v>中学生女</v>
      </c>
      <c r="H95" s="34" t="str">
        <f t="shared" si="14"/>
        <v/>
      </c>
      <c r="I95" s="34" t="str">
        <f t="shared" si="18"/>
        <v>50</v>
      </c>
      <c r="J95" s="34" t="str">
        <f t="shared" si="24"/>
        <v>平</v>
      </c>
      <c r="K95" s="34" t="str">
        <f t="shared" si="15"/>
        <v>中学生女50平</v>
      </c>
    </row>
    <row r="96" spans="1:11">
      <c r="A96" s="29">
        <v>95</v>
      </c>
      <c r="B96" s="28" t="s">
        <v>38</v>
      </c>
      <c r="D96" s="30" t="s">
        <v>83</v>
      </c>
      <c r="E96" s="28" t="s">
        <v>28</v>
      </c>
      <c r="G96" s="34" t="str">
        <f>LEFT(B96,3)&amp;MID(B96,6,1)</f>
        <v>60歳男</v>
      </c>
      <c r="H96" s="34" t="str">
        <f t="shared" si="14"/>
        <v/>
      </c>
      <c r="I96" s="34" t="str">
        <f t="shared" si="18"/>
        <v>50</v>
      </c>
      <c r="J96" s="34" t="str">
        <f t="shared" si="24"/>
        <v>平</v>
      </c>
      <c r="K96" s="34" t="str">
        <f t="shared" si="15"/>
        <v>60歳男50平</v>
      </c>
    </row>
    <row r="97" spans="1:11">
      <c r="A97" s="29">
        <v>96</v>
      </c>
      <c r="B97" s="28" t="s">
        <v>41</v>
      </c>
      <c r="D97" s="30" t="s">
        <v>83</v>
      </c>
      <c r="E97" s="28" t="s">
        <v>28</v>
      </c>
      <c r="G97" s="34" t="str">
        <f t="shared" ref="G97:G99" si="26">LEFT(B97,3)&amp;MID(B97,6,1)</f>
        <v>50歳男</v>
      </c>
      <c r="H97" s="34" t="str">
        <f t="shared" si="14"/>
        <v/>
      </c>
      <c r="I97" s="34" t="str">
        <f t="shared" si="18"/>
        <v>50</v>
      </c>
      <c r="J97" s="34" t="str">
        <f t="shared" si="24"/>
        <v>平</v>
      </c>
      <c r="K97" s="34" t="str">
        <f t="shared" si="15"/>
        <v>50歳男50平</v>
      </c>
    </row>
    <row r="98" spans="1:11">
      <c r="A98" s="29">
        <v>97</v>
      </c>
      <c r="B98" s="28" t="s">
        <v>42</v>
      </c>
      <c r="D98" s="30" t="s">
        <v>83</v>
      </c>
      <c r="E98" s="28" t="s">
        <v>28</v>
      </c>
      <c r="G98" s="34" t="str">
        <f t="shared" si="26"/>
        <v>40歳男</v>
      </c>
      <c r="H98" s="34" t="str">
        <f t="shared" si="14"/>
        <v/>
      </c>
      <c r="I98" s="34" t="str">
        <f t="shared" si="18"/>
        <v>50</v>
      </c>
      <c r="J98" s="34" t="str">
        <f t="shared" si="24"/>
        <v>平</v>
      </c>
      <c r="K98" s="34" t="str">
        <f t="shared" si="15"/>
        <v>40歳男50平</v>
      </c>
    </row>
    <row r="99" spans="1:11">
      <c r="A99" s="29">
        <v>98</v>
      </c>
      <c r="B99" s="28" t="s">
        <v>43</v>
      </c>
      <c r="D99" s="30" t="s">
        <v>83</v>
      </c>
      <c r="E99" s="28" t="s">
        <v>28</v>
      </c>
      <c r="G99" s="34" t="str">
        <f t="shared" si="26"/>
        <v>30歳男</v>
      </c>
      <c r="H99" s="34" t="str">
        <f t="shared" si="14"/>
        <v/>
      </c>
      <c r="I99" s="34" t="str">
        <f t="shared" si="18"/>
        <v>50</v>
      </c>
      <c r="J99" s="34" t="str">
        <f t="shared" si="24"/>
        <v>平</v>
      </c>
      <c r="K99" s="34" t="str">
        <f t="shared" si="15"/>
        <v>30歳男50平</v>
      </c>
    </row>
    <row r="100" spans="1:11">
      <c r="A100" s="29">
        <v>99</v>
      </c>
      <c r="B100" s="28" t="s">
        <v>27</v>
      </c>
      <c r="D100" s="30" t="s">
        <v>83</v>
      </c>
      <c r="E100" s="28" t="s">
        <v>28</v>
      </c>
      <c r="G100" s="34" t="str">
        <f t="shared" si="25"/>
        <v>一般男子</v>
      </c>
      <c r="H100" s="34" t="str">
        <f t="shared" si="14"/>
        <v/>
      </c>
      <c r="I100" s="34" t="str">
        <f t="shared" si="18"/>
        <v>50</v>
      </c>
      <c r="J100" s="34" t="str">
        <f t="shared" si="24"/>
        <v>平</v>
      </c>
      <c r="K100" s="34" t="str">
        <f t="shared" si="15"/>
        <v>一般男子50平</v>
      </c>
    </row>
    <row r="101" spans="1:11">
      <c r="A101" s="29">
        <v>100</v>
      </c>
      <c r="B101" s="28" t="s">
        <v>30</v>
      </c>
      <c r="D101" s="30" t="s">
        <v>83</v>
      </c>
      <c r="E101" s="28" t="s">
        <v>28</v>
      </c>
      <c r="G101" s="34" t="str">
        <f t="shared" si="25"/>
        <v>中学生男</v>
      </c>
      <c r="H101" s="34" t="str">
        <f t="shared" si="14"/>
        <v/>
      </c>
      <c r="I101" s="34" t="str">
        <f t="shared" si="18"/>
        <v>50</v>
      </c>
      <c r="J101" s="34" t="str">
        <f t="shared" si="24"/>
        <v>平</v>
      </c>
      <c r="K101" s="34" t="str">
        <f t="shared" si="15"/>
        <v>中学生男50平</v>
      </c>
    </row>
    <row r="102" spans="1:11">
      <c r="A102" s="29">
        <v>101</v>
      </c>
      <c r="B102" s="28" t="s">
        <v>40</v>
      </c>
      <c r="D102" s="30" t="s">
        <v>84</v>
      </c>
      <c r="E102" s="28" t="s">
        <v>12</v>
      </c>
      <c r="G102" s="34" t="str">
        <f t="shared" si="25"/>
        <v>中学生女</v>
      </c>
      <c r="H102" s="34" t="str">
        <f>IF(C102&lt;&gt;"","("&amp;LEFT(D102,1)&amp;")","")</f>
        <v/>
      </c>
      <c r="I102" s="34" t="str">
        <f t="shared" si="18"/>
        <v>200</v>
      </c>
      <c r="J102" s="34" t="str">
        <f t="shared" si="24"/>
        <v>リ</v>
      </c>
      <c r="K102" s="34" t="str">
        <f t="shared" si="15"/>
        <v>中学生女200リ</v>
      </c>
    </row>
    <row r="103" spans="1:11">
      <c r="A103" s="29">
        <v>102</v>
      </c>
      <c r="B103" s="28" t="s">
        <v>78</v>
      </c>
      <c r="D103" s="30" t="s">
        <v>84</v>
      </c>
      <c r="E103" s="28" t="s">
        <v>12</v>
      </c>
      <c r="G103" s="34" t="str">
        <f>LEFT(B103,3)&amp;MID(B103,7,1)</f>
        <v>220女</v>
      </c>
      <c r="H103" s="34" t="str">
        <f t="shared" si="14"/>
        <v/>
      </c>
      <c r="I103" s="34" t="str">
        <f t="shared" si="18"/>
        <v>200</v>
      </c>
      <c r="J103" s="34" t="str">
        <f t="shared" si="24"/>
        <v>リ</v>
      </c>
      <c r="K103" s="34" t="str">
        <f t="shared" si="15"/>
        <v>220女200リ</v>
      </c>
    </row>
    <row r="104" spans="1:11">
      <c r="A104" s="29">
        <v>103</v>
      </c>
      <c r="B104" s="28" t="s">
        <v>74</v>
      </c>
      <c r="D104" s="30" t="s">
        <v>84</v>
      </c>
      <c r="E104" s="28" t="s">
        <v>12</v>
      </c>
      <c r="G104" s="34" t="str">
        <f t="shared" ref="G104:G105" si="27">LEFT(B104,3)&amp;MID(B104,7,1)</f>
        <v>160女</v>
      </c>
      <c r="H104" s="34" t="str">
        <f t="shared" si="14"/>
        <v/>
      </c>
      <c r="I104" s="34" t="str">
        <f t="shared" si="18"/>
        <v>200</v>
      </c>
      <c r="J104" s="34" t="str">
        <f t="shared" si="24"/>
        <v>リ</v>
      </c>
      <c r="K104" s="34" t="str">
        <f t="shared" si="15"/>
        <v>160女200リ</v>
      </c>
    </row>
    <row r="105" spans="1:11">
      <c r="A105" s="29">
        <v>104</v>
      </c>
      <c r="B105" s="28" t="s">
        <v>75</v>
      </c>
      <c r="D105" s="30" t="s">
        <v>84</v>
      </c>
      <c r="E105" s="28" t="s">
        <v>12</v>
      </c>
      <c r="G105" s="34" t="str">
        <f t="shared" si="27"/>
        <v>120女</v>
      </c>
      <c r="H105" s="34" t="str">
        <f t="shared" si="14"/>
        <v/>
      </c>
      <c r="I105" s="34" t="str">
        <f t="shared" si="18"/>
        <v>200</v>
      </c>
      <c r="J105" s="34" t="str">
        <f t="shared" si="24"/>
        <v>リ</v>
      </c>
      <c r="K105" s="34" t="str">
        <f t="shared" si="15"/>
        <v>120女200リ</v>
      </c>
    </row>
    <row r="106" spans="1:11">
      <c r="A106" s="29">
        <v>105</v>
      </c>
      <c r="B106" s="28" t="s">
        <v>39</v>
      </c>
      <c r="D106" s="30" t="s">
        <v>84</v>
      </c>
      <c r="E106" s="28" t="s">
        <v>12</v>
      </c>
      <c r="G106" s="34" t="str">
        <f t="shared" si="25"/>
        <v>一般女子</v>
      </c>
      <c r="H106" s="34" t="str">
        <f t="shared" si="14"/>
        <v/>
      </c>
      <c r="I106" s="34" t="str">
        <f t="shared" si="18"/>
        <v>200</v>
      </c>
      <c r="J106" s="34" t="str">
        <f t="shared" si="24"/>
        <v>リ</v>
      </c>
      <c r="K106" s="34" t="str">
        <f t="shared" si="15"/>
        <v>一般女子200リ</v>
      </c>
    </row>
    <row r="107" spans="1:11">
      <c r="A107" s="29">
        <v>106</v>
      </c>
      <c r="B107" s="28" t="s">
        <v>30</v>
      </c>
      <c r="D107" s="30" t="s">
        <v>84</v>
      </c>
      <c r="E107" s="28" t="s">
        <v>12</v>
      </c>
      <c r="G107" s="34" t="str">
        <f t="shared" si="25"/>
        <v>中学生男</v>
      </c>
      <c r="H107" s="34" t="str">
        <f t="shared" si="14"/>
        <v/>
      </c>
      <c r="I107" s="34" t="str">
        <f t="shared" si="18"/>
        <v>200</v>
      </c>
      <c r="J107" s="34" t="str">
        <f t="shared" si="24"/>
        <v>リ</v>
      </c>
      <c r="K107" s="34" t="str">
        <f t="shared" si="15"/>
        <v>中学生男200リ</v>
      </c>
    </row>
    <row r="108" spans="1:11">
      <c r="A108" s="29">
        <v>107</v>
      </c>
      <c r="B108" s="28" t="s">
        <v>81</v>
      </c>
      <c r="D108" s="30" t="s">
        <v>84</v>
      </c>
      <c r="E108" s="28" t="s">
        <v>12</v>
      </c>
      <c r="G108" s="34" t="str">
        <f>LEFT(B108,3)&amp;MID(B108,7,1)</f>
        <v>220男</v>
      </c>
      <c r="H108" s="34" t="str">
        <f t="shared" si="14"/>
        <v/>
      </c>
      <c r="I108" s="34" t="str">
        <f t="shared" si="18"/>
        <v>200</v>
      </c>
      <c r="J108" s="34" t="str">
        <f t="shared" si="24"/>
        <v>リ</v>
      </c>
      <c r="K108" s="34" t="str">
        <f t="shared" si="15"/>
        <v>220男200リ</v>
      </c>
    </row>
    <row r="109" spans="1:11">
      <c r="A109" s="29">
        <v>108</v>
      </c>
      <c r="B109" s="28" t="s">
        <v>76</v>
      </c>
      <c r="D109" s="30" t="s">
        <v>84</v>
      </c>
      <c r="E109" s="28" t="s">
        <v>12</v>
      </c>
      <c r="G109" s="34" t="str">
        <f t="shared" ref="G109:G110" si="28">LEFT(B109,3)&amp;MID(B109,7,1)</f>
        <v>160男</v>
      </c>
      <c r="H109" s="34" t="str">
        <f t="shared" si="14"/>
        <v/>
      </c>
      <c r="I109" s="34" t="str">
        <f t="shared" si="18"/>
        <v>200</v>
      </c>
      <c r="J109" s="34" t="str">
        <f t="shared" si="24"/>
        <v>リ</v>
      </c>
      <c r="K109" s="34" t="str">
        <f t="shared" si="15"/>
        <v>160男200リ</v>
      </c>
    </row>
    <row r="110" spans="1:11">
      <c r="A110" s="29">
        <v>109</v>
      </c>
      <c r="B110" s="28" t="s">
        <v>77</v>
      </c>
      <c r="D110" s="30" t="s">
        <v>84</v>
      </c>
      <c r="E110" s="28" t="s">
        <v>12</v>
      </c>
      <c r="G110" s="34" t="str">
        <f t="shared" si="28"/>
        <v>120男</v>
      </c>
      <c r="H110" s="34" t="str">
        <f t="shared" si="14"/>
        <v/>
      </c>
      <c r="I110" s="34" t="str">
        <f t="shared" si="18"/>
        <v>200</v>
      </c>
      <c r="J110" s="34" t="str">
        <f t="shared" si="24"/>
        <v>リ</v>
      </c>
      <c r="K110" s="34" t="str">
        <f t="shared" si="15"/>
        <v>120男200リ</v>
      </c>
    </row>
    <row r="111" spans="1:11">
      <c r="A111" s="29">
        <v>110</v>
      </c>
      <c r="B111" s="28" t="s">
        <v>27</v>
      </c>
      <c r="D111" s="30" t="s">
        <v>84</v>
      </c>
      <c r="E111" s="28" t="s">
        <v>12</v>
      </c>
      <c r="G111" s="34" t="str">
        <f t="shared" si="25"/>
        <v>一般男子</v>
      </c>
      <c r="H111" s="34" t="str">
        <f t="shared" si="14"/>
        <v/>
      </c>
      <c r="I111" s="34" t="str">
        <f t="shared" si="18"/>
        <v>200</v>
      </c>
      <c r="J111" s="34" t="str">
        <f t="shared" si="24"/>
        <v>リ</v>
      </c>
      <c r="K111" s="34" t="str">
        <f t="shared" si="15"/>
        <v>一般男子200リ</v>
      </c>
    </row>
  </sheetData>
  <autoFilter ref="A1:K88" xr:uid="{00000000-0009-0000-0000-000002000000}"/>
  <phoneticPr fontId="1"/>
  <conditionalFormatting sqref="A1">
    <cfRule type="duplicateValues" dxfId="2" priority="11" stopIfTrue="1"/>
  </conditionalFormatting>
  <conditionalFormatting sqref="A2:A111">
    <cfRule type="duplicateValues" dxfId="1" priority="3" stopIfTrue="1"/>
  </conditionalFormatting>
  <conditionalFormatting sqref="G1:H1">
    <cfRule type="duplicateValues" dxfId="0" priority="4" stopIfTrue="1"/>
  </conditionalFormatting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0889-32CE-4B80-8100-DA3FDE6F17DE}">
  <sheetPr codeName="Sheet18">
    <tabColor rgb="FFFF9999"/>
  </sheetPr>
  <dimension ref="A1:Z50"/>
  <sheetViews>
    <sheetView tabSelected="1" topLeftCell="A13" zoomScaleNormal="100" workbookViewId="0">
      <selection activeCell="R34" sqref="R34"/>
    </sheetView>
  </sheetViews>
  <sheetFormatPr defaultRowHeight="13.5"/>
  <cols>
    <col min="1" max="1" width="1.625" customWidth="1"/>
    <col min="2" max="2" width="3" customWidth="1"/>
    <col min="3" max="3" width="1" customWidth="1"/>
    <col min="4" max="8" width="2.25" customWidth="1"/>
    <col min="9" max="9" width="1.625" customWidth="1"/>
    <col min="10" max="15" width="4" customWidth="1"/>
    <col min="16" max="16" width="4.125" customWidth="1"/>
    <col min="17" max="17" width="6.125" customWidth="1"/>
    <col min="18" max="18" width="7.25" customWidth="1"/>
    <col min="19" max="21" width="4.625" customWidth="1"/>
    <col min="22" max="23" width="2.625" customWidth="1"/>
    <col min="24" max="24" width="8.625" customWidth="1"/>
    <col min="25" max="25" width="12.875" customWidth="1"/>
  </cols>
  <sheetData>
    <row r="1" spans="2:24" ht="36.950000000000003" customHeight="1">
      <c r="B1" s="73" t="s">
        <v>85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 t="s">
        <v>86</v>
      </c>
      <c r="P1" s="74"/>
      <c r="Q1" s="6" t="s">
        <v>49</v>
      </c>
      <c r="T1" s="6"/>
      <c r="U1" s="6"/>
      <c r="V1" s="6"/>
      <c r="W1" s="6"/>
      <c r="X1" s="7"/>
    </row>
    <row r="2" spans="2:24" ht="6" customHeight="1">
      <c r="C2" s="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2:24" ht="20.100000000000001" customHeight="1">
      <c r="B3" s="1">
        <v>1</v>
      </c>
      <c r="C3" s="1"/>
      <c r="D3" s="75" t="s">
        <v>17</v>
      </c>
      <c r="E3" s="75"/>
      <c r="F3" s="75"/>
      <c r="G3" s="75"/>
      <c r="H3" s="75"/>
      <c r="I3" s="10"/>
      <c r="J3" s="6" t="s">
        <v>96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2:24" ht="2.1" customHeight="1">
      <c r="B4" s="1"/>
      <c r="C4" s="1"/>
      <c r="D4" s="10"/>
      <c r="E4" s="10"/>
      <c r="F4" s="10"/>
      <c r="G4" s="10"/>
      <c r="H4" s="10"/>
      <c r="I4" s="1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20.100000000000001" customHeight="1">
      <c r="B5" s="1">
        <v>2</v>
      </c>
      <c r="C5" s="1"/>
      <c r="D5" s="75" t="s">
        <v>18</v>
      </c>
      <c r="E5" s="75"/>
      <c r="F5" s="75"/>
      <c r="G5" s="75"/>
      <c r="H5" s="75"/>
      <c r="I5" s="10"/>
      <c r="J5" s="23" t="s">
        <v>97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2:24" ht="2.1" customHeight="1">
      <c r="B6" s="1"/>
      <c r="C6" s="1"/>
      <c r="D6" s="10"/>
      <c r="E6" s="10"/>
      <c r="F6" s="10"/>
      <c r="G6" s="10"/>
      <c r="H6" s="10"/>
      <c r="I6" s="1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24" ht="20.100000000000001" customHeight="1">
      <c r="B7" s="1">
        <v>3</v>
      </c>
      <c r="C7" s="1"/>
      <c r="D7" s="76" t="s">
        <v>14</v>
      </c>
      <c r="E7" s="76"/>
      <c r="F7" s="76"/>
      <c r="G7" s="76"/>
      <c r="H7" s="76"/>
      <c r="I7" s="11"/>
      <c r="J7" s="12" t="s">
        <v>98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0"/>
    </row>
    <row r="8" spans="2:24" ht="20.100000000000001" customHeight="1">
      <c r="B8" s="1"/>
      <c r="C8" s="1"/>
      <c r="D8" s="76" t="s">
        <v>87</v>
      </c>
      <c r="E8" s="76"/>
      <c r="F8" s="76"/>
      <c r="G8" s="76"/>
      <c r="H8" s="76"/>
      <c r="I8" s="11"/>
      <c r="J8" s="12" t="s">
        <v>56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20"/>
    </row>
    <row r="9" spans="2:24" ht="2.1" customHeight="1">
      <c r="B9" s="1"/>
      <c r="C9" s="1"/>
      <c r="D9" s="11"/>
      <c r="E9" s="11"/>
      <c r="F9" s="11"/>
      <c r="G9" s="11"/>
      <c r="H9" s="11"/>
      <c r="I9" s="11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24" ht="20.100000000000001" customHeight="1">
      <c r="B10" s="1">
        <v>4</v>
      </c>
      <c r="C10" s="1"/>
      <c r="D10" s="76" t="s">
        <v>2</v>
      </c>
      <c r="E10" s="76"/>
      <c r="F10" s="76"/>
      <c r="G10" s="76"/>
      <c r="H10" s="76"/>
      <c r="I10" s="13"/>
      <c r="J10" s="6" t="s">
        <v>50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2:24" ht="20.100000000000001" customHeight="1">
      <c r="C11" s="1"/>
      <c r="I11" s="13"/>
      <c r="J11" s="6" t="s">
        <v>94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2:24" ht="20.100000000000001" customHeight="1">
      <c r="C12" s="1"/>
      <c r="D12" s="17"/>
      <c r="E12" s="17"/>
      <c r="F12" s="17"/>
      <c r="G12" s="17"/>
      <c r="H12" s="17"/>
      <c r="I12" s="13"/>
      <c r="J12" s="22" t="s">
        <v>93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2:24" ht="20.100000000000001" customHeight="1">
      <c r="C13" s="1"/>
      <c r="D13" s="11"/>
      <c r="E13" s="11"/>
      <c r="F13" s="11"/>
      <c r="G13" s="11"/>
      <c r="H13" s="11"/>
      <c r="I13" s="13"/>
      <c r="J13" s="12" t="s">
        <v>88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0"/>
    </row>
    <row r="14" spans="2:24" ht="2.1" customHeight="1">
      <c r="B14" s="1"/>
      <c r="C14" s="6"/>
      <c r="D14" s="11"/>
      <c r="E14" s="11"/>
      <c r="F14" s="11"/>
      <c r="G14" s="11"/>
      <c r="H14" s="11"/>
      <c r="I14" s="13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2:24" ht="20.100000000000001" customHeight="1">
      <c r="B15" s="1">
        <v>5</v>
      </c>
      <c r="C15" s="1"/>
      <c r="D15" s="76" t="s">
        <v>3</v>
      </c>
      <c r="E15" s="76"/>
      <c r="F15" s="76"/>
      <c r="G15" s="76"/>
      <c r="H15" s="76"/>
      <c r="I15" s="13"/>
      <c r="J15" s="6" t="s">
        <v>67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2:24" ht="20.100000000000001" customHeight="1">
      <c r="B16" s="1"/>
      <c r="C16" s="1"/>
      <c r="D16" s="18"/>
      <c r="E16" s="18"/>
      <c r="F16" s="18"/>
      <c r="G16" s="18"/>
      <c r="H16" s="18"/>
      <c r="I16" s="9"/>
      <c r="J16" s="6" t="s">
        <v>100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1:26" ht="20.100000000000001" customHeight="1">
      <c r="B17" s="1"/>
      <c r="C17" s="1"/>
      <c r="D17" s="18"/>
      <c r="E17" s="18"/>
      <c r="F17" s="18"/>
      <c r="G17" s="18"/>
      <c r="H17" s="18"/>
      <c r="I17" s="9"/>
      <c r="J17" s="23" t="s">
        <v>99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6" ht="20.100000000000001" customHeight="1">
      <c r="B18" s="1"/>
      <c r="C18" s="1"/>
      <c r="D18" s="18"/>
      <c r="E18" s="18"/>
      <c r="F18" s="18"/>
      <c r="G18" s="18"/>
      <c r="H18" s="18"/>
      <c r="I18" s="9"/>
      <c r="J18" s="6" t="s">
        <v>52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6" ht="20.100000000000001" customHeight="1">
      <c r="B19" s="1"/>
      <c r="C19" s="1"/>
      <c r="D19" s="18"/>
      <c r="E19" s="18"/>
      <c r="F19" s="18"/>
      <c r="G19" s="18"/>
      <c r="H19" s="18"/>
      <c r="I19" s="9"/>
      <c r="J19" s="23" t="s">
        <v>89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7"/>
    </row>
    <row r="20" spans="1:26" ht="2.1" customHeight="1">
      <c r="B20" s="1"/>
      <c r="C20" s="1"/>
      <c r="D20" s="18"/>
      <c r="E20" s="18"/>
      <c r="F20" s="18"/>
      <c r="G20" s="18"/>
      <c r="H20" s="18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6" ht="20.100000000000001" customHeight="1">
      <c r="B21" s="1">
        <v>6</v>
      </c>
      <c r="C21" s="1"/>
      <c r="D21" s="76" t="s">
        <v>13</v>
      </c>
      <c r="E21" s="76"/>
      <c r="F21" s="76"/>
      <c r="G21" s="76"/>
      <c r="H21" s="76"/>
      <c r="I21" s="9"/>
      <c r="J21" s="12" t="s">
        <v>69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0"/>
    </row>
    <row r="22" spans="1:26" ht="2.1" customHeight="1">
      <c r="B22" s="1"/>
      <c r="C22" s="1"/>
      <c r="D22" s="11"/>
      <c r="E22" s="11"/>
      <c r="F22" s="11"/>
      <c r="G22" s="11"/>
      <c r="H22" s="11"/>
      <c r="I22" s="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6" ht="20.100000000000001" customHeight="1">
      <c r="B23" s="1">
        <v>7</v>
      </c>
      <c r="C23" s="1"/>
      <c r="D23" s="76" t="s">
        <v>4</v>
      </c>
      <c r="E23" s="76"/>
      <c r="F23" s="76"/>
      <c r="G23" s="76"/>
      <c r="H23" s="76"/>
      <c r="I23" s="9"/>
      <c r="J23" s="6" t="s">
        <v>57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</row>
    <row r="24" spans="1:26" ht="2.1" customHeight="1">
      <c r="B24" s="1"/>
      <c r="C24" s="1"/>
      <c r="D24" s="11"/>
      <c r="E24" s="11"/>
      <c r="F24" s="11"/>
      <c r="G24" s="11"/>
      <c r="H24" s="11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6" ht="20.100000000000001" customHeight="1">
      <c r="B25" s="1">
        <v>8</v>
      </c>
      <c r="C25" s="1"/>
      <c r="D25" s="76" t="s">
        <v>5</v>
      </c>
      <c r="E25" s="76"/>
      <c r="F25" s="76"/>
      <c r="G25" s="76"/>
      <c r="H25" s="76"/>
      <c r="I25" s="13"/>
      <c r="J25" s="6" t="s">
        <v>60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1:26" ht="20.100000000000001" customHeight="1">
      <c r="I26" s="13"/>
      <c r="J26" s="6" t="s">
        <v>58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</row>
    <row r="27" spans="1:26" ht="20.100000000000001" customHeight="1">
      <c r="I27" s="13"/>
      <c r="J27" s="6" t="s">
        <v>59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1:26" ht="2.1" customHeight="1">
      <c r="I28" s="1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6" ht="20.100000000000001" customHeight="1">
      <c r="B29" s="14" t="s">
        <v>16</v>
      </c>
      <c r="C29" s="1"/>
      <c r="D29" s="76" t="s">
        <v>6</v>
      </c>
      <c r="E29" s="76"/>
      <c r="F29" s="76"/>
      <c r="G29" s="76"/>
      <c r="H29" s="76"/>
      <c r="I29" s="6"/>
      <c r="J29" s="6" t="s">
        <v>95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6" ht="6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3"/>
      <c r="Z30" s="2"/>
    </row>
    <row r="31" spans="1:26" ht="8.1" customHeight="1"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"/>
    </row>
    <row r="32" spans="1:26" ht="15.95" customHeight="1">
      <c r="B32" s="117" t="s">
        <v>101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  <c r="U32" s="77" t="s">
        <v>63</v>
      </c>
      <c r="V32" s="78"/>
      <c r="W32" s="79"/>
      <c r="X32" s="80"/>
    </row>
    <row r="33" spans="1:24" ht="16.5" customHeight="1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8"/>
      <c r="U33" s="77"/>
      <c r="V33" s="81"/>
      <c r="W33" s="69"/>
      <c r="X33" s="70"/>
    </row>
    <row r="34" spans="1:24" ht="24.95" customHeight="1">
      <c r="U34" s="77"/>
      <c r="V34" s="82"/>
      <c r="W34" s="71"/>
      <c r="X34" s="72"/>
    </row>
    <row r="35" spans="1:24" ht="18" customHeight="1">
      <c r="B35" s="83" t="s">
        <v>10</v>
      </c>
      <c r="C35" s="83"/>
      <c r="D35" s="83"/>
      <c r="E35" s="83"/>
      <c r="F35" s="83"/>
      <c r="G35" s="92" t="s">
        <v>1</v>
      </c>
      <c r="H35" s="92"/>
      <c r="I35" s="92"/>
      <c r="J35" s="92"/>
      <c r="K35" s="92"/>
      <c r="L35" s="92"/>
      <c r="M35" s="92"/>
      <c r="N35" s="92"/>
      <c r="O35" s="92"/>
      <c r="P35" s="90" t="s">
        <v>62</v>
      </c>
      <c r="Q35" s="91"/>
      <c r="R35" s="84" t="s">
        <v>90</v>
      </c>
      <c r="S35" s="85"/>
      <c r="T35" s="85"/>
      <c r="U35" s="85"/>
      <c r="V35" s="85"/>
      <c r="W35" s="85"/>
      <c r="X35" s="86"/>
    </row>
    <row r="36" spans="1:24" ht="18" customHeight="1">
      <c r="B36" s="83"/>
      <c r="C36" s="83"/>
      <c r="D36" s="83"/>
      <c r="E36" s="83"/>
      <c r="F36" s="83"/>
      <c r="G36" s="92"/>
      <c r="H36" s="92"/>
      <c r="I36" s="92"/>
      <c r="J36" s="92"/>
      <c r="K36" s="92"/>
      <c r="L36" s="92"/>
      <c r="M36" s="92"/>
      <c r="N36" s="92"/>
      <c r="O36" s="92"/>
      <c r="P36" s="55"/>
      <c r="Q36" s="56"/>
      <c r="R36" s="87" t="s">
        <v>91</v>
      </c>
      <c r="S36" s="88"/>
      <c r="T36" s="88"/>
      <c r="U36" s="88"/>
      <c r="V36" s="88"/>
      <c r="W36" s="88"/>
      <c r="X36" s="89"/>
    </row>
    <row r="37" spans="1:24" ht="15.95" customHeight="1">
      <c r="B37" s="45" t="s">
        <v>11</v>
      </c>
      <c r="C37" s="45"/>
      <c r="D37" s="45"/>
      <c r="E37" s="45"/>
      <c r="F37" s="45"/>
      <c r="G37" s="57"/>
      <c r="H37" s="58"/>
      <c r="I37" s="58"/>
      <c r="J37" s="58"/>
      <c r="K37" s="58"/>
      <c r="L37" s="58"/>
      <c r="M37" s="58"/>
      <c r="N37" s="59"/>
      <c r="O37" s="46" t="s">
        <v>48</v>
      </c>
      <c r="P37" s="38" t="s">
        <v>53</v>
      </c>
      <c r="Q37" s="47"/>
      <c r="R37" s="47"/>
      <c r="S37" s="47"/>
      <c r="T37" s="47"/>
      <c r="U37" s="47"/>
      <c r="V37" s="15"/>
      <c r="W37" s="15"/>
      <c r="X37" s="39"/>
    </row>
    <row r="38" spans="1:24" ht="18" customHeight="1">
      <c r="B38" s="48" t="s">
        <v>66</v>
      </c>
      <c r="C38" s="49"/>
      <c r="D38" s="49"/>
      <c r="E38" s="49"/>
      <c r="F38" s="50"/>
      <c r="G38" s="60"/>
      <c r="H38" s="61"/>
      <c r="I38" s="61"/>
      <c r="J38" s="61"/>
      <c r="K38" s="61"/>
      <c r="L38" s="61"/>
      <c r="M38" s="61"/>
      <c r="N38" s="62"/>
      <c r="O38" s="46"/>
      <c r="P38" s="66"/>
      <c r="Q38" s="67"/>
      <c r="R38" s="67"/>
      <c r="S38" s="67"/>
      <c r="T38" s="67"/>
      <c r="U38" s="67"/>
      <c r="V38" s="67"/>
      <c r="W38" s="67"/>
      <c r="X38" s="68"/>
    </row>
    <row r="39" spans="1:24" ht="18" customHeight="1">
      <c r="B39" s="51"/>
      <c r="C39" s="52"/>
      <c r="D39" s="52"/>
      <c r="E39" s="52"/>
      <c r="F39" s="53"/>
      <c r="G39" s="60"/>
      <c r="H39" s="61"/>
      <c r="I39" s="61"/>
      <c r="J39" s="61"/>
      <c r="K39" s="61"/>
      <c r="L39" s="61"/>
      <c r="M39" s="61"/>
      <c r="N39" s="62"/>
      <c r="O39" s="46"/>
      <c r="P39" s="40" t="s">
        <v>7</v>
      </c>
      <c r="R39" s="69"/>
      <c r="S39" s="69"/>
      <c r="T39" s="69"/>
      <c r="U39" s="69"/>
      <c r="V39" s="69"/>
      <c r="W39" s="69"/>
      <c r="X39" s="70"/>
    </row>
    <row r="40" spans="1:24" ht="18" customHeight="1">
      <c r="B40" s="54"/>
      <c r="C40" s="55"/>
      <c r="D40" s="55"/>
      <c r="E40" s="55"/>
      <c r="F40" s="56"/>
      <c r="G40" s="63"/>
      <c r="H40" s="64"/>
      <c r="I40" s="64"/>
      <c r="J40" s="64"/>
      <c r="K40" s="64"/>
      <c r="L40" s="64"/>
      <c r="M40" s="64"/>
      <c r="N40" s="65"/>
      <c r="O40" s="46"/>
      <c r="P40" s="41" t="s">
        <v>64</v>
      </c>
      <c r="Q40" s="5"/>
      <c r="R40" s="71" t="s">
        <v>0</v>
      </c>
      <c r="S40" s="71"/>
      <c r="T40" s="71"/>
      <c r="U40" s="71"/>
      <c r="V40" s="71"/>
      <c r="W40" s="71"/>
      <c r="X40" s="72"/>
    </row>
    <row r="41" spans="1:24" ht="20.100000000000001" customHeight="1">
      <c r="B41" s="83" t="s">
        <v>19</v>
      </c>
      <c r="C41" s="83"/>
      <c r="D41" s="100" t="s">
        <v>51</v>
      </c>
      <c r="E41" s="101"/>
      <c r="F41" s="101"/>
      <c r="G41" s="101"/>
      <c r="H41" s="101"/>
      <c r="I41" s="101"/>
      <c r="J41" s="101"/>
      <c r="K41" s="102"/>
      <c r="L41" s="109" t="s">
        <v>61</v>
      </c>
      <c r="M41" s="110"/>
      <c r="N41" s="110"/>
      <c r="O41" s="111"/>
      <c r="P41" s="26" t="s">
        <v>19</v>
      </c>
      <c r="Q41" s="103" t="s">
        <v>51</v>
      </c>
      <c r="R41" s="104"/>
      <c r="S41" s="104"/>
      <c r="T41" s="105"/>
      <c r="U41" s="106" t="s">
        <v>61</v>
      </c>
      <c r="V41" s="107"/>
      <c r="W41" s="107"/>
      <c r="X41" s="108"/>
    </row>
    <row r="42" spans="1:24" ht="24" customHeight="1">
      <c r="B42" s="112">
        <v>1</v>
      </c>
      <c r="C42" s="112"/>
      <c r="D42" s="97"/>
      <c r="E42" s="98"/>
      <c r="F42" s="98"/>
      <c r="G42" s="98"/>
      <c r="H42" s="98"/>
      <c r="I42" s="98"/>
      <c r="J42" s="98"/>
      <c r="K42" s="99"/>
      <c r="L42" s="97"/>
      <c r="M42" s="98"/>
      <c r="N42" s="98"/>
      <c r="O42" s="99"/>
      <c r="P42" s="25">
        <v>6</v>
      </c>
      <c r="Q42" s="93"/>
      <c r="R42" s="93"/>
      <c r="S42" s="93"/>
      <c r="T42" s="93"/>
      <c r="U42" s="94"/>
      <c r="V42" s="95"/>
      <c r="W42" s="95"/>
      <c r="X42" s="96"/>
    </row>
    <row r="43" spans="1:24" ht="24" customHeight="1">
      <c r="B43" s="112">
        <v>2</v>
      </c>
      <c r="C43" s="112"/>
      <c r="D43" s="97"/>
      <c r="E43" s="98"/>
      <c r="F43" s="98"/>
      <c r="G43" s="98"/>
      <c r="H43" s="98"/>
      <c r="I43" s="98"/>
      <c r="J43" s="98"/>
      <c r="K43" s="99"/>
      <c r="L43" s="113"/>
      <c r="M43" s="113"/>
      <c r="N43" s="113"/>
      <c r="O43" s="113"/>
      <c r="P43" s="21">
        <v>7</v>
      </c>
      <c r="Q43" s="93"/>
      <c r="R43" s="93"/>
      <c r="S43" s="93"/>
      <c r="T43" s="93"/>
      <c r="U43" s="94"/>
      <c r="V43" s="95"/>
      <c r="W43" s="95"/>
      <c r="X43" s="96"/>
    </row>
    <row r="44" spans="1:24" ht="24" customHeight="1">
      <c r="B44" s="112">
        <v>3</v>
      </c>
      <c r="C44" s="112"/>
      <c r="D44" s="97"/>
      <c r="E44" s="98"/>
      <c r="F44" s="98"/>
      <c r="G44" s="98"/>
      <c r="H44" s="98"/>
      <c r="I44" s="98"/>
      <c r="J44" s="98"/>
      <c r="K44" s="99"/>
      <c r="L44" s="113"/>
      <c r="M44" s="113"/>
      <c r="N44" s="113"/>
      <c r="O44" s="113"/>
      <c r="P44" s="25">
        <v>8</v>
      </c>
      <c r="Q44" s="93"/>
      <c r="R44" s="93"/>
      <c r="S44" s="93"/>
      <c r="T44" s="93"/>
      <c r="U44" s="94"/>
      <c r="V44" s="95"/>
      <c r="W44" s="95"/>
      <c r="X44" s="96"/>
    </row>
    <row r="45" spans="1:24" ht="24" customHeight="1">
      <c r="B45" s="112">
        <v>4</v>
      </c>
      <c r="C45" s="112"/>
      <c r="D45" s="97"/>
      <c r="E45" s="98"/>
      <c r="F45" s="98"/>
      <c r="G45" s="98"/>
      <c r="H45" s="98"/>
      <c r="I45" s="98"/>
      <c r="J45" s="98"/>
      <c r="K45" s="99"/>
      <c r="L45" s="113"/>
      <c r="M45" s="113"/>
      <c r="N45" s="113"/>
      <c r="O45" s="113"/>
      <c r="P45" s="21">
        <v>9</v>
      </c>
      <c r="Q45" s="93"/>
      <c r="R45" s="93"/>
      <c r="S45" s="93"/>
      <c r="T45" s="93"/>
      <c r="U45" s="94"/>
      <c r="V45" s="95"/>
      <c r="W45" s="95"/>
      <c r="X45" s="96"/>
    </row>
    <row r="46" spans="1:24" ht="24" customHeight="1">
      <c r="B46" s="112">
        <v>5</v>
      </c>
      <c r="C46" s="112"/>
      <c r="D46" s="97"/>
      <c r="E46" s="98"/>
      <c r="F46" s="98"/>
      <c r="G46" s="98"/>
      <c r="H46" s="98"/>
      <c r="I46" s="98"/>
      <c r="J46" s="98"/>
      <c r="K46" s="99"/>
      <c r="L46" s="113"/>
      <c r="M46" s="113"/>
      <c r="N46" s="113"/>
      <c r="O46" s="113"/>
      <c r="P46" s="25">
        <v>10</v>
      </c>
      <c r="Q46" s="93"/>
      <c r="R46" s="93"/>
      <c r="S46" s="93"/>
      <c r="T46" s="93"/>
      <c r="U46" s="94"/>
      <c r="V46" s="95"/>
      <c r="W46" s="95"/>
      <c r="X46" s="96"/>
    </row>
    <row r="47" spans="1:24" ht="3.95" customHeight="1">
      <c r="A47" s="43"/>
      <c r="B47" s="43"/>
      <c r="C47" s="43"/>
      <c r="D47" s="43"/>
      <c r="E47" s="43"/>
      <c r="F47" s="43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4.25" customHeight="1">
      <c r="A48" s="116" t="s">
        <v>65</v>
      </c>
      <c r="B48" s="116"/>
      <c r="C48" s="116"/>
      <c r="D48" s="116"/>
      <c r="E48" s="116"/>
      <c r="F48" s="116"/>
      <c r="G48" s="114" t="s">
        <v>68</v>
      </c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</row>
    <row r="49" spans="1:24" ht="14.25" customHeight="1">
      <c r="A49" s="44"/>
      <c r="B49" s="44"/>
      <c r="C49" s="42"/>
      <c r="D49" s="42"/>
      <c r="E49" s="42"/>
      <c r="F49" s="44"/>
      <c r="G49" s="115" t="s">
        <v>92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</row>
    <row r="50" spans="1:24" ht="4.5" customHeight="1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</sheetData>
  <mergeCells count="62">
    <mergeCell ref="G48:X48"/>
    <mergeCell ref="G49:X49"/>
    <mergeCell ref="B45:C45"/>
    <mergeCell ref="D45:K45"/>
    <mergeCell ref="Q45:T45"/>
    <mergeCell ref="U45:X45"/>
    <mergeCell ref="B46:C46"/>
    <mergeCell ref="D46:K46"/>
    <mergeCell ref="Q46:T46"/>
    <mergeCell ref="U46:X46"/>
    <mergeCell ref="A48:F48"/>
    <mergeCell ref="L45:O45"/>
    <mergeCell ref="L46:O46"/>
    <mergeCell ref="B43:C43"/>
    <mergeCell ref="D43:K43"/>
    <mergeCell ref="Q43:T43"/>
    <mergeCell ref="U43:X43"/>
    <mergeCell ref="L43:O43"/>
    <mergeCell ref="B44:C44"/>
    <mergeCell ref="D44:K44"/>
    <mergeCell ref="Q44:T44"/>
    <mergeCell ref="U44:X44"/>
    <mergeCell ref="L44:O44"/>
    <mergeCell ref="Q42:T42"/>
    <mergeCell ref="U42:X42"/>
    <mergeCell ref="L42:O42"/>
    <mergeCell ref="B41:C41"/>
    <mergeCell ref="D41:K41"/>
    <mergeCell ref="Q41:T41"/>
    <mergeCell ref="U41:X41"/>
    <mergeCell ref="L41:O41"/>
    <mergeCell ref="B42:C42"/>
    <mergeCell ref="D42:K42"/>
    <mergeCell ref="D25:H25"/>
    <mergeCell ref="U32:U34"/>
    <mergeCell ref="V32:X34"/>
    <mergeCell ref="B35:F36"/>
    <mergeCell ref="R35:X35"/>
    <mergeCell ref="R36:X36"/>
    <mergeCell ref="P35:Q36"/>
    <mergeCell ref="G35:O36"/>
    <mergeCell ref="D29:H29"/>
    <mergeCell ref="B32:T33"/>
    <mergeCell ref="D8:H8"/>
    <mergeCell ref="D10:H10"/>
    <mergeCell ref="D15:H15"/>
    <mergeCell ref="D21:H21"/>
    <mergeCell ref="D23:H23"/>
    <mergeCell ref="B1:N1"/>
    <mergeCell ref="O1:P1"/>
    <mergeCell ref="D3:H3"/>
    <mergeCell ref="D5:H5"/>
    <mergeCell ref="D7:H7"/>
    <mergeCell ref="B37:F37"/>
    <mergeCell ref="O37:O40"/>
    <mergeCell ref="Q37:U37"/>
    <mergeCell ref="B38:F40"/>
    <mergeCell ref="G37:N37"/>
    <mergeCell ref="G38:N40"/>
    <mergeCell ref="P38:X38"/>
    <mergeCell ref="R39:X39"/>
    <mergeCell ref="R40:X40"/>
  </mergeCells>
  <phoneticPr fontId="1"/>
  <pageMargins left="0.70866141732283472" right="0.39370078740157483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済【非表示】プログラム順「呼び出し用」</vt:lpstr>
      <vt:lpstr> 33ラグビー・要項申込票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2024-09-05T00:32:44Z</cp:lastPrinted>
  <dcterms:created xsi:type="dcterms:W3CDTF">2019-05-18T02:27:58Z</dcterms:created>
  <dcterms:modified xsi:type="dcterms:W3CDTF">2024-09-05T00:32:45Z</dcterms:modified>
</cp:coreProperties>
</file>