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TS3210DD78\share\★事務共有(R４～）\■市民スポーツ祭\■R6年度\R6祭 要項\【マスター】全要項\完成済み・競技要項\"/>
    </mc:Choice>
  </mc:AlternateContent>
  <xr:revisionPtr revIDLastSave="0" documentId="13_ncr:1_{DF937886-CCC6-4514-9CA1-21048C42C507}" xr6:coauthVersionLast="47" xr6:coauthVersionMax="47" xr10:uidLastSave="{00000000-0000-0000-0000-000000000000}"/>
  <bookViews>
    <workbookView xWindow="-120" yWindow="-120" windowWidth="20730" windowHeight="11040" tabRatio="881" xr2:uid="{00000000-000D-0000-FFFF-FFFF00000000}"/>
  </bookViews>
  <sheets>
    <sheet name=" 5 空手道・要項申込票" sheetId="102" r:id="rId1"/>
    <sheet name="【非表示】プログラム順「呼び出し用」" sheetId="115" state="hidden" r:id="rId2"/>
  </sheets>
  <definedNames>
    <definedName name="_1_2015春泳競技順" localSheetId="0">#REF!</definedName>
    <definedName name="_1_2015春泳競技順">#REF!</definedName>
    <definedName name="_xlnm._FilterDatabase" localSheetId="1" hidden="1">【非表示】プログラム順「呼び出し用」!$A$1:$K$88</definedName>
    <definedName name="_xlnm.Print_Area" localSheetId="0">' 5 空手道・要項申込票'!$A$1:$Y$58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1" i="115" l="1"/>
  <c r="I111" i="115"/>
  <c r="H111" i="115"/>
  <c r="G111" i="115"/>
  <c r="K111" i="115" s="1"/>
  <c r="J110" i="115"/>
  <c r="I110" i="115"/>
  <c r="H110" i="115"/>
  <c r="G110" i="115"/>
  <c r="K110" i="115" s="1"/>
  <c r="J109" i="115"/>
  <c r="I109" i="115"/>
  <c r="H109" i="115"/>
  <c r="G109" i="115"/>
  <c r="K109" i="115" s="1"/>
  <c r="J108" i="115"/>
  <c r="I108" i="115"/>
  <c r="H108" i="115"/>
  <c r="G108" i="115"/>
  <c r="K108" i="115" s="1"/>
  <c r="J107" i="115"/>
  <c r="I107" i="115"/>
  <c r="H107" i="115"/>
  <c r="G107" i="115"/>
  <c r="K107" i="115" s="1"/>
  <c r="J106" i="115"/>
  <c r="I106" i="115"/>
  <c r="H106" i="115"/>
  <c r="K106" i="115" s="1"/>
  <c r="G106" i="115"/>
  <c r="J105" i="115"/>
  <c r="I105" i="115"/>
  <c r="H105" i="115"/>
  <c r="G105" i="115"/>
  <c r="J104" i="115"/>
  <c r="I104" i="115"/>
  <c r="H104" i="115"/>
  <c r="K104" i="115" s="1"/>
  <c r="G104" i="115"/>
  <c r="J103" i="115"/>
  <c r="I103" i="115"/>
  <c r="H103" i="115"/>
  <c r="G103" i="115"/>
  <c r="J102" i="115"/>
  <c r="I102" i="115"/>
  <c r="H102" i="115"/>
  <c r="G102" i="115"/>
  <c r="J101" i="115"/>
  <c r="I101" i="115"/>
  <c r="H101" i="115"/>
  <c r="G101" i="115"/>
  <c r="J100" i="115"/>
  <c r="I100" i="115"/>
  <c r="H100" i="115"/>
  <c r="G100" i="115"/>
  <c r="J99" i="115"/>
  <c r="I99" i="115"/>
  <c r="H99" i="115"/>
  <c r="G99" i="115"/>
  <c r="K99" i="115" s="1"/>
  <c r="J98" i="115"/>
  <c r="I98" i="115"/>
  <c r="H98" i="115"/>
  <c r="G98" i="115"/>
  <c r="J97" i="115"/>
  <c r="I97" i="115"/>
  <c r="H97" i="115"/>
  <c r="G97" i="115"/>
  <c r="J96" i="115"/>
  <c r="I96" i="115"/>
  <c r="H96" i="115"/>
  <c r="G96" i="115"/>
  <c r="J95" i="115"/>
  <c r="I95" i="115"/>
  <c r="H95" i="115"/>
  <c r="G95" i="115"/>
  <c r="J94" i="115"/>
  <c r="I94" i="115"/>
  <c r="H94" i="115"/>
  <c r="G94" i="115"/>
  <c r="J93" i="115"/>
  <c r="I93" i="115"/>
  <c r="H93" i="115"/>
  <c r="G93" i="115"/>
  <c r="J92" i="115"/>
  <c r="I92" i="115"/>
  <c r="H92" i="115"/>
  <c r="G92" i="115"/>
  <c r="J91" i="115"/>
  <c r="I91" i="115"/>
  <c r="H91" i="115"/>
  <c r="G91" i="115"/>
  <c r="K91" i="115" s="1"/>
  <c r="J90" i="115"/>
  <c r="I90" i="115"/>
  <c r="H90" i="115"/>
  <c r="G90" i="115"/>
  <c r="J89" i="115"/>
  <c r="I89" i="115"/>
  <c r="H89" i="115"/>
  <c r="G89" i="115"/>
  <c r="J88" i="115"/>
  <c r="I88" i="115"/>
  <c r="H88" i="115"/>
  <c r="G88" i="115"/>
  <c r="J87" i="115"/>
  <c r="I87" i="115"/>
  <c r="H87" i="115"/>
  <c r="G87" i="115"/>
  <c r="J86" i="115"/>
  <c r="I86" i="115"/>
  <c r="H86" i="115"/>
  <c r="G86" i="115"/>
  <c r="J85" i="115"/>
  <c r="I85" i="115"/>
  <c r="H85" i="115"/>
  <c r="G85" i="115"/>
  <c r="J84" i="115"/>
  <c r="I84" i="115"/>
  <c r="H84" i="115"/>
  <c r="G84" i="115"/>
  <c r="J83" i="115"/>
  <c r="I83" i="115"/>
  <c r="H83" i="115"/>
  <c r="G83" i="115"/>
  <c r="K83" i="115" s="1"/>
  <c r="J82" i="115"/>
  <c r="I82" i="115"/>
  <c r="H82" i="115"/>
  <c r="G82" i="115"/>
  <c r="J81" i="115"/>
  <c r="I81" i="115"/>
  <c r="H81" i="115"/>
  <c r="G81" i="115"/>
  <c r="K81" i="115" s="1"/>
  <c r="J80" i="115"/>
  <c r="I80" i="115"/>
  <c r="H80" i="115"/>
  <c r="G80" i="115"/>
  <c r="J79" i="115"/>
  <c r="I79" i="115"/>
  <c r="H79" i="115"/>
  <c r="G79" i="115"/>
  <c r="K79" i="115" s="1"/>
  <c r="J78" i="115"/>
  <c r="I78" i="115"/>
  <c r="H78" i="115"/>
  <c r="G78" i="115"/>
  <c r="K78" i="115" s="1"/>
  <c r="J77" i="115"/>
  <c r="I77" i="115"/>
  <c r="H77" i="115"/>
  <c r="G77" i="115"/>
  <c r="K77" i="115" s="1"/>
  <c r="J76" i="115"/>
  <c r="I76" i="115"/>
  <c r="H76" i="115"/>
  <c r="G76" i="115"/>
  <c r="K76" i="115" s="1"/>
  <c r="J75" i="115"/>
  <c r="I75" i="115"/>
  <c r="H75" i="115"/>
  <c r="G75" i="115"/>
  <c r="K75" i="115" s="1"/>
  <c r="J74" i="115"/>
  <c r="I74" i="115"/>
  <c r="H74" i="115"/>
  <c r="K74" i="115" s="1"/>
  <c r="G74" i="115"/>
  <c r="J73" i="115"/>
  <c r="I73" i="115"/>
  <c r="H73" i="115"/>
  <c r="G73" i="115"/>
  <c r="J72" i="115"/>
  <c r="I72" i="115"/>
  <c r="H72" i="115"/>
  <c r="K72" i="115" s="1"/>
  <c r="G72" i="115"/>
  <c r="J71" i="115"/>
  <c r="I71" i="115"/>
  <c r="H71" i="115"/>
  <c r="G71" i="115"/>
  <c r="J70" i="115"/>
  <c r="I70" i="115"/>
  <c r="H70" i="115"/>
  <c r="G70" i="115"/>
  <c r="J69" i="115"/>
  <c r="I69" i="115"/>
  <c r="H69" i="115"/>
  <c r="G69" i="115"/>
  <c r="J68" i="115"/>
  <c r="I68" i="115"/>
  <c r="H68" i="115"/>
  <c r="G68" i="115"/>
  <c r="J67" i="115"/>
  <c r="I67" i="115"/>
  <c r="H67" i="115"/>
  <c r="G67" i="115"/>
  <c r="K67" i="115" s="1"/>
  <c r="J66" i="115"/>
  <c r="I66" i="115"/>
  <c r="H66" i="115"/>
  <c r="G66" i="115"/>
  <c r="J65" i="115"/>
  <c r="I65" i="115"/>
  <c r="H65" i="115"/>
  <c r="G65" i="115"/>
  <c r="J64" i="115"/>
  <c r="I64" i="115"/>
  <c r="H64" i="115"/>
  <c r="G64" i="115"/>
  <c r="J63" i="115"/>
  <c r="I63" i="115"/>
  <c r="H63" i="115"/>
  <c r="G63" i="115"/>
  <c r="J62" i="115"/>
  <c r="I62" i="115"/>
  <c r="H62" i="115"/>
  <c r="G62" i="115"/>
  <c r="J61" i="115"/>
  <c r="I61" i="115"/>
  <c r="H61" i="115"/>
  <c r="G61" i="115"/>
  <c r="J60" i="115"/>
  <c r="I60" i="115"/>
  <c r="H60" i="115"/>
  <c r="G60" i="115"/>
  <c r="J59" i="115"/>
  <c r="I59" i="115"/>
  <c r="H59" i="115"/>
  <c r="G59" i="115"/>
  <c r="K59" i="115" s="1"/>
  <c r="J58" i="115"/>
  <c r="I58" i="115"/>
  <c r="H58" i="115"/>
  <c r="G58" i="115"/>
  <c r="J57" i="115"/>
  <c r="I57" i="115"/>
  <c r="H57" i="115"/>
  <c r="G57" i="115"/>
  <c r="J56" i="115"/>
  <c r="I56" i="115"/>
  <c r="H56" i="115"/>
  <c r="G56" i="115"/>
  <c r="J55" i="115"/>
  <c r="I55" i="115"/>
  <c r="H55" i="115"/>
  <c r="G55" i="115"/>
  <c r="J54" i="115"/>
  <c r="I54" i="115"/>
  <c r="H54" i="115"/>
  <c r="G54" i="115"/>
  <c r="J53" i="115"/>
  <c r="I53" i="115"/>
  <c r="H53" i="115"/>
  <c r="G53" i="115"/>
  <c r="J52" i="115"/>
  <c r="I52" i="115"/>
  <c r="H52" i="115"/>
  <c r="G52" i="115"/>
  <c r="J51" i="115"/>
  <c r="I51" i="115"/>
  <c r="H51" i="115"/>
  <c r="G51" i="115"/>
  <c r="K51" i="115" s="1"/>
  <c r="J50" i="115"/>
  <c r="I50" i="115"/>
  <c r="H50" i="115"/>
  <c r="G50" i="115"/>
  <c r="J49" i="115"/>
  <c r="I49" i="115"/>
  <c r="H49" i="115"/>
  <c r="G49" i="115"/>
  <c r="K49" i="115" s="1"/>
  <c r="J48" i="115"/>
  <c r="I48" i="115"/>
  <c r="H48" i="115"/>
  <c r="G48" i="115"/>
  <c r="J47" i="115"/>
  <c r="I47" i="115"/>
  <c r="H47" i="115"/>
  <c r="G47" i="115"/>
  <c r="K47" i="115" s="1"/>
  <c r="J46" i="115"/>
  <c r="I46" i="115"/>
  <c r="H46" i="115"/>
  <c r="G46" i="115"/>
  <c r="K46" i="115" s="1"/>
  <c r="J45" i="115"/>
  <c r="I45" i="115"/>
  <c r="H45" i="115"/>
  <c r="G45" i="115"/>
  <c r="K45" i="115" s="1"/>
  <c r="J44" i="115"/>
  <c r="I44" i="115"/>
  <c r="H44" i="115"/>
  <c r="G44" i="115"/>
  <c r="J43" i="115"/>
  <c r="I43" i="115"/>
  <c r="H43" i="115"/>
  <c r="G43" i="115"/>
  <c r="K43" i="115" s="1"/>
  <c r="J42" i="115"/>
  <c r="I42" i="115"/>
  <c r="H42" i="115"/>
  <c r="K42" i="115" s="1"/>
  <c r="G42" i="115"/>
  <c r="J41" i="115"/>
  <c r="I41" i="115"/>
  <c r="H41" i="115"/>
  <c r="G41" i="115"/>
  <c r="J40" i="115"/>
  <c r="I40" i="115"/>
  <c r="H40" i="115"/>
  <c r="G40" i="115"/>
  <c r="J39" i="115"/>
  <c r="I39" i="115"/>
  <c r="H39" i="115"/>
  <c r="G39" i="115"/>
  <c r="J38" i="115"/>
  <c r="I38" i="115"/>
  <c r="H38" i="115"/>
  <c r="G38" i="115"/>
  <c r="J37" i="115"/>
  <c r="I37" i="115"/>
  <c r="H37" i="115"/>
  <c r="G37" i="115"/>
  <c r="J36" i="115"/>
  <c r="I36" i="115"/>
  <c r="G36" i="115"/>
  <c r="J35" i="115"/>
  <c r="I35" i="115"/>
  <c r="G35" i="115"/>
  <c r="K35" i="115" s="1"/>
  <c r="J34" i="115"/>
  <c r="I34" i="115"/>
  <c r="H34" i="115"/>
  <c r="G34" i="115"/>
  <c r="J33" i="115"/>
  <c r="I33" i="115"/>
  <c r="H33" i="115"/>
  <c r="G33" i="115"/>
  <c r="K33" i="115" s="1"/>
  <c r="J32" i="115"/>
  <c r="I32" i="115"/>
  <c r="H32" i="115"/>
  <c r="G32" i="115"/>
  <c r="J31" i="115"/>
  <c r="I31" i="115"/>
  <c r="H31" i="115"/>
  <c r="G31" i="115"/>
  <c r="K31" i="115" s="1"/>
  <c r="J30" i="115"/>
  <c r="I30" i="115"/>
  <c r="H30" i="115"/>
  <c r="G30" i="115"/>
  <c r="K30" i="115" s="1"/>
  <c r="J29" i="115"/>
  <c r="I29" i="115"/>
  <c r="H29" i="115"/>
  <c r="G29" i="115"/>
  <c r="K29" i="115" s="1"/>
  <c r="J28" i="115"/>
  <c r="I28" i="115"/>
  <c r="H28" i="115"/>
  <c r="G28" i="115"/>
  <c r="K28" i="115" s="1"/>
  <c r="J27" i="115"/>
  <c r="I27" i="115"/>
  <c r="H27" i="115"/>
  <c r="G27" i="115"/>
  <c r="K27" i="115" s="1"/>
  <c r="J26" i="115"/>
  <c r="I26" i="115"/>
  <c r="G26" i="115"/>
  <c r="J25" i="115"/>
  <c r="I25" i="115"/>
  <c r="H25" i="115"/>
  <c r="G25" i="115"/>
  <c r="J24" i="115"/>
  <c r="I24" i="115"/>
  <c r="H24" i="115"/>
  <c r="G24" i="115"/>
  <c r="J23" i="115"/>
  <c r="I23" i="115"/>
  <c r="H23" i="115"/>
  <c r="G23" i="115"/>
  <c r="J22" i="115"/>
  <c r="I22" i="115"/>
  <c r="H22" i="115"/>
  <c r="G22" i="115"/>
  <c r="J21" i="115"/>
  <c r="I21" i="115"/>
  <c r="H21" i="115"/>
  <c r="G21" i="115"/>
  <c r="J20" i="115"/>
  <c r="I20" i="115"/>
  <c r="H20" i="115"/>
  <c r="G20" i="115"/>
  <c r="K20" i="115" s="1"/>
  <c r="J19" i="115"/>
  <c r="I19" i="115"/>
  <c r="H19" i="115"/>
  <c r="G19" i="115"/>
  <c r="J18" i="115"/>
  <c r="I18" i="115"/>
  <c r="H18" i="115"/>
  <c r="G18" i="115"/>
  <c r="K18" i="115" s="1"/>
  <c r="J17" i="115"/>
  <c r="I17" i="115"/>
  <c r="H17" i="115"/>
  <c r="G17" i="115"/>
  <c r="K17" i="115" s="1"/>
  <c r="J16" i="115"/>
  <c r="I16" i="115"/>
  <c r="H16" i="115"/>
  <c r="G16" i="115"/>
  <c r="K16" i="115" s="1"/>
  <c r="J15" i="115"/>
  <c r="I15" i="115"/>
  <c r="H15" i="115"/>
  <c r="G15" i="115"/>
  <c r="K15" i="115" s="1"/>
  <c r="J14" i="115"/>
  <c r="I14" i="115"/>
  <c r="H14" i="115"/>
  <c r="G14" i="115"/>
  <c r="K14" i="115" s="1"/>
  <c r="J13" i="115"/>
  <c r="I13" i="115"/>
  <c r="H13" i="115"/>
  <c r="G13" i="115"/>
  <c r="J12" i="115"/>
  <c r="I12" i="115"/>
  <c r="H12" i="115"/>
  <c r="G12" i="115"/>
  <c r="K12" i="115" s="1"/>
  <c r="J11" i="115"/>
  <c r="I11" i="115"/>
  <c r="H11" i="115"/>
  <c r="K11" i="115" s="1"/>
  <c r="G11" i="115"/>
  <c r="J10" i="115"/>
  <c r="I10" i="115"/>
  <c r="H10" i="115"/>
  <c r="G10" i="115"/>
  <c r="J9" i="115"/>
  <c r="I9" i="115"/>
  <c r="H9" i="115"/>
  <c r="G9" i="115"/>
  <c r="J8" i="115"/>
  <c r="I8" i="115"/>
  <c r="H8" i="115"/>
  <c r="G8" i="115"/>
  <c r="J7" i="115"/>
  <c r="I7" i="115"/>
  <c r="H7" i="115"/>
  <c r="G7" i="115"/>
  <c r="J6" i="115"/>
  <c r="I6" i="115"/>
  <c r="H6" i="115"/>
  <c r="G6" i="115"/>
  <c r="J5" i="115"/>
  <c r="I5" i="115"/>
  <c r="H5" i="115"/>
  <c r="G5" i="115"/>
  <c r="J4" i="115"/>
  <c r="I4" i="115"/>
  <c r="H4" i="115"/>
  <c r="G4" i="115"/>
  <c r="K4" i="115" s="1"/>
  <c r="J3" i="115"/>
  <c r="I3" i="115"/>
  <c r="H3" i="115"/>
  <c r="G3" i="115"/>
  <c r="J2" i="115"/>
  <c r="I2" i="115"/>
  <c r="H2" i="115"/>
  <c r="G2" i="115"/>
  <c r="K5" i="115" l="1"/>
  <c r="K19" i="115"/>
  <c r="K22" i="115"/>
  <c r="K23" i="115"/>
  <c r="K24" i="115"/>
  <c r="K25" i="115"/>
  <c r="K32" i="115"/>
  <c r="K36" i="115"/>
  <c r="K48" i="115"/>
  <c r="K50" i="115"/>
  <c r="K52" i="115"/>
  <c r="K53" i="115"/>
  <c r="K54" i="115"/>
  <c r="K55" i="115"/>
  <c r="K56" i="115"/>
  <c r="K57" i="115"/>
  <c r="K80" i="115"/>
  <c r="K82" i="115"/>
  <c r="K84" i="115"/>
  <c r="K85" i="115"/>
  <c r="K86" i="115"/>
  <c r="K87" i="115"/>
  <c r="K89" i="115"/>
  <c r="K2" i="115"/>
  <c r="K13" i="115"/>
  <c r="K26" i="115"/>
  <c r="K44" i="115"/>
  <c r="K58" i="115"/>
  <c r="K60" i="115"/>
  <c r="K61" i="115"/>
  <c r="K62" i="115"/>
  <c r="K63" i="115"/>
  <c r="K65" i="115"/>
  <c r="K88" i="115"/>
  <c r="K90" i="115"/>
  <c r="K92" i="115"/>
  <c r="K93" i="115"/>
  <c r="K94" i="115"/>
  <c r="K95" i="115"/>
  <c r="K97" i="115"/>
  <c r="K3" i="115"/>
  <c r="K6" i="115"/>
  <c r="K7" i="115"/>
  <c r="K8" i="115"/>
  <c r="K9" i="115"/>
  <c r="K10" i="115"/>
  <c r="K21" i="115"/>
  <c r="K34" i="115"/>
  <c r="K37" i="115"/>
  <c r="K38" i="115"/>
  <c r="K39" i="115"/>
  <c r="K40" i="115"/>
  <c r="K41" i="115"/>
  <c r="K64" i="115"/>
  <c r="K66" i="115"/>
  <c r="K68" i="115"/>
  <c r="K69" i="115"/>
  <c r="K70" i="115"/>
  <c r="K71" i="115"/>
  <c r="K73" i="115"/>
  <c r="K96" i="115"/>
  <c r="K98" i="115"/>
  <c r="K100" i="115"/>
  <c r="K101" i="115"/>
  <c r="K102" i="115"/>
  <c r="K103" i="115"/>
  <c r="K105" i="115"/>
</calcChain>
</file>

<file path=xl/sharedStrings.xml><?xml version="1.0" encoding="utf-8"?>
<sst xmlns="http://schemas.openxmlformats.org/spreadsheetml/2006/main" count="448" uniqueCount="116">
  <si>
    <t>参加資格</t>
  </si>
  <si>
    <t>申し込み</t>
  </si>
  <si>
    <t>競技方法</t>
  </si>
  <si>
    <t>問合せ先</t>
  </si>
  <si>
    <t>ふりがな</t>
  </si>
  <si>
    <t>年齢</t>
  </si>
  <si>
    <t>学年</t>
  </si>
  <si>
    <t>主管</t>
  </si>
  <si>
    <t>種目</t>
  </si>
  <si>
    <t>100m</t>
  </si>
  <si>
    <t>200m</t>
  </si>
  <si>
    <t>★</t>
  </si>
  <si>
    <t>受付印</t>
  </si>
  <si>
    <t>住所</t>
  </si>
  <si>
    <t>責任者名</t>
  </si>
  <si>
    <t>ふ り が な</t>
  </si>
  <si>
    <t>氏　　　　　　名　</t>
  </si>
  <si>
    <t>空　手　道</t>
  </si>
  <si>
    <t>　</t>
  </si>
  <si>
    <t>武蔵野市空手道連盟</t>
  </si>
  <si>
    <t>日　　時</t>
    <phoneticPr fontId="1"/>
  </si>
  <si>
    <t>場　　所</t>
    <phoneticPr fontId="1"/>
  </si>
  <si>
    <t>武蔵野総合体育館　メインアリーナ（１Ｆ）</t>
    <phoneticPr fontId="1"/>
  </si>
  <si>
    <t>種　　目</t>
    <phoneticPr fontId="1"/>
  </si>
  <si>
    <t>組手個人戦　※形競技は行わない。</t>
    <phoneticPr fontId="1"/>
  </si>
  <si>
    <t>①幼年男子　　　②幼年女子　　　③小学１年男子</t>
  </si>
  <si>
    <t>④小学１年女子　⑤小学２年男子　⑥小学２年女子</t>
  </si>
  <si>
    <t>⑦小学３年男子　⑧小学３年女子　⑨小学４年男子</t>
  </si>
  <si>
    <t>⑩小学４年女子　⑪小学５年男子　⑫小学５年女子</t>
  </si>
  <si>
    <t>⑬小学６年男子　⑭小学６年女子　⑮中学１年男子　</t>
  </si>
  <si>
    <t>⑯中学１年女子　⑰中学２･３年男子　⑱中学２･３年女子</t>
  </si>
  <si>
    <t>※参加状況により種目の統廃合を行う場合がある。　　　　　　　　　　　　</t>
    <phoneticPr fontId="1"/>
  </si>
  <si>
    <t>※過去の状況から高校生以上は行わないが、希望があれば追加する。</t>
    <phoneticPr fontId="1"/>
  </si>
  <si>
    <t>市内在住・在学の者および武蔵野市空手道連盟会員　　　　　　　　 　　　　　　　　　　　　</t>
  </si>
  <si>
    <t>下記申込票に必要事項を記入し、申し込む。</t>
    <phoneticPr fontId="1"/>
  </si>
  <si>
    <t>c. 受付時間…午前９時～午後６時　（土・日・祝日は午後５時まで）</t>
  </si>
  <si>
    <t>※連盟所属団体は専用申込書でメールで行う。</t>
  </si>
  <si>
    <t>参 加 費</t>
    <rPh sb="0" eb="1">
      <t>サン</t>
    </rPh>
    <rPh sb="2" eb="3">
      <t>カ</t>
    </rPh>
    <rPh sb="4" eb="5">
      <t>ヒ</t>
    </rPh>
    <phoneticPr fontId="1"/>
  </si>
  <si>
    <r>
      <rPr>
        <sz val="11"/>
        <rFont val="MS Gothic"/>
        <family val="3"/>
        <charset val="128"/>
      </rPr>
      <t>一人２０００円</t>
    </r>
    <r>
      <rPr>
        <b/>
        <u/>
        <sz val="11"/>
        <rFont val="ＭＳ ゴシック"/>
        <family val="3"/>
        <charset val="128"/>
      </rPr>
      <t>（当日会場にて徴収）</t>
    </r>
    <phoneticPr fontId="1"/>
  </si>
  <si>
    <t>1) トーナメントまたはリーグ方式で競技する。　　　　　　　　　　　　　　　　　　　　　　　　　　　　</t>
    <phoneticPr fontId="1"/>
  </si>
  <si>
    <t>2）敗者戦は行わない。　</t>
  </si>
  <si>
    <t>競技規則</t>
  </si>
  <si>
    <t>1) (公財)全日本空手道連盟競技規定に準ずる。（投げ技禁止）</t>
    <phoneticPr fontId="1"/>
  </si>
  <si>
    <t>2) 競技時間は１分３０秒フルタイム、６ポイント差とする。</t>
    <phoneticPr fontId="1"/>
  </si>
  <si>
    <t xml:space="preserve">   ファールーカップ（小３以上の男子）を着用する。</t>
    <phoneticPr fontId="1"/>
  </si>
  <si>
    <t>そ の 他</t>
    <phoneticPr fontId="1"/>
  </si>
  <si>
    <t>1) 外靴は各自ビニール袋等を持参し、館内に持ち込み管理する。</t>
    <phoneticPr fontId="1"/>
  </si>
  <si>
    <t>2) ゴミは各自で持ち帰る。</t>
    <phoneticPr fontId="1"/>
  </si>
  <si>
    <t>3) 車での来場は禁止する。</t>
    <phoneticPr fontId="1"/>
  </si>
  <si>
    <t>三谷 安恒   電話：０８０－９８６５－８２８６　</t>
    <phoneticPr fontId="1"/>
  </si>
  <si>
    <t xml:space="preserve"> e-mail： info@musashino-karate.org</t>
    <phoneticPr fontId="1"/>
  </si>
  <si>
    <r>
      <rPr>
        <sz val="10"/>
        <rFont val="MS Gothic"/>
        <family val="3"/>
        <charset val="128"/>
      </rPr>
      <t>◇</t>
    </r>
    <r>
      <rPr>
        <sz val="10"/>
        <rFont val="Times New Roman"/>
        <family val="1"/>
      </rPr>
      <t xml:space="preserve">  </t>
    </r>
    <r>
      <rPr>
        <sz val="10"/>
        <rFont val="ＭＳ ゴシック"/>
        <family val="3"/>
        <charset val="128"/>
      </rPr>
      <t>団体の場合は、連盟ﾎｰﾑﾍﾟｰｼﾞより専用申込書をﾀﾞｳﾝﾛｰﾄﾞしてください。</t>
    </r>
    <phoneticPr fontId="1"/>
  </si>
  <si>
    <r>
      <rPr>
        <sz val="10"/>
        <rFont val="MS Gothic"/>
        <family val="3"/>
        <charset val="128"/>
      </rPr>
      <t>◇</t>
    </r>
    <r>
      <rPr>
        <sz val="10"/>
        <rFont val="Times New Roman"/>
        <family val="1"/>
      </rPr>
      <t xml:space="preserve">  </t>
    </r>
    <r>
      <rPr>
        <sz val="10"/>
        <rFont val="ＭＳ ゴシック"/>
        <family val="3"/>
        <charset val="128"/>
      </rPr>
      <t>学生・生徒は、学校名を記入してください。</t>
    </r>
  </si>
  <si>
    <r>
      <rPr>
        <sz val="10"/>
        <rFont val="MS Gothic"/>
        <family val="3"/>
        <charset val="128"/>
      </rPr>
      <t xml:space="preserve">◇ 市外の方は、必ず勤務先(学校名)を記入してください。 </t>
    </r>
    <r>
      <rPr>
        <b/>
        <sz val="10"/>
        <rFont val="ＭＳ ゴシック"/>
        <family val="3"/>
        <charset val="128"/>
      </rPr>
      <t>市内の場合は不要</t>
    </r>
    <phoneticPr fontId="1"/>
  </si>
  <si>
    <t>団体名</t>
  </si>
  <si>
    <t xml:space="preserve"> </t>
  </si>
  <si>
    <t>連盟加盟</t>
  </si>
  <si>
    <t>会 員 ・ 非会員</t>
  </si>
  <si>
    <t>電話</t>
  </si>
  <si>
    <t>性別</t>
  </si>
  <si>
    <r>
      <t>自　</t>
    </r>
    <r>
      <rPr>
        <sz val="10"/>
        <rFont val="Century"/>
        <family val="1"/>
      </rPr>
      <t xml:space="preserve"> </t>
    </r>
    <r>
      <rPr>
        <sz val="10"/>
        <rFont val="HG丸ｺﾞｼｯｸM-PRO"/>
        <family val="3"/>
        <charset val="128"/>
      </rPr>
      <t>宅</t>
    </r>
    <r>
      <rPr>
        <sz val="10"/>
        <rFont val="Century"/>
        <family val="1"/>
      </rPr>
      <t xml:space="preserve"> </t>
    </r>
    <r>
      <rPr>
        <sz val="10"/>
        <rFont val="HG丸ｺﾞｼｯｸM-PRO"/>
        <family val="3"/>
        <charset val="128"/>
      </rPr>
      <t>　住</t>
    </r>
    <r>
      <rPr>
        <sz val="10"/>
        <rFont val="Century"/>
        <family val="1"/>
      </rPr>
      <t xml:space="preserve"> </t>
    </r>
    <r>
      <rPr>
        <sz val="10"/>
        <rFont val="HG丸ｺﾞｼｯｸM-PRO"/>
        <family val="3"/>
        <charset val="128"/>
      </rPr>
      <t>　所</t>
    </r>
    <r>
      <rPr>
        <sz val="10"/>
        <rFont val="Century"/>
        <family val="1"/>
      </rPr>
      <t xml:space="preserve"> </t>
    </r>
  </si>
  <si>
    <t>勤務先（学校）名</t>
  </si>
  <si>
    <r>
      <rPr>
        <sz val="9"/>
        <rFont val="ＭＳ Ｐゴシック"/>
        <family val="3"/>
        <charset val="128"/>
      </rPr>
      <t>　</t>
    </r>
  </si>
  <si>
    <t>男女</t>
  </si>
  <si>
    <t>自由形</t>
  </si>
  <si>
    <t>平泳ぎ</t>
  </si>
  <si>
    <t>背泳ぎ</t>
  </si>
  <si>
    <t>バタフライ</t>
  </si>
  <si>
    <t>リレー</t>
  </si>
  <si>
    <t>メドレーリレー</t>
  </si>
  <si>
    <t>25m</t>
  </si>
  <si>
    <t>50m</t>
  </si>
  <si>
    <t>200m</t>
    <phoneticPr fontId="1"/>
  </si>
  <si>
    <t>100m</t>
    <phoneticPr fontId="1"/>
  </si>
  <si>
    <t>№</t>
    <phoneticPr fontId="11"/>
  </si>
  <si>
    <t>区　分</t>
    <phoneticPr fontId="11"/>
  </si>
  <si>
    <t>距　離</t>
    <phoneticPr fontId="11"/>
  </si>
  <si>
    <t>種　目</t>
    <phoneticPr fontId="11"/>
  </si>
  <si>
    <t>小学生女子</t>
  </si>
  <si>
    <t>低学年</t>
  </si>
  <si>
    <t>一般女子</t>
  </si>
  <si>
    <t>高学年</t>
  </si>
  <si>
    <t>中学生女子</t>
  </si>
  <si>
    <t>小学生男子</t>
  </si>
  <si>
    <t>一般男子</t>
  </si>
  <si>
    <t>中学生男子</t>
  </si>
  <si>
    <t>50歳以上女子</t>
  </si>
  <si>
    <t>40歳以上女子</t>
    <rPh sb="5" eb="7">
      <t>ジョシ</t>
    </rPh>
    <phoneticPr fontId="11"/>
  </si>
  <si>
    <t>30歳以上女子</t>
    <phoneticPr fontId="11"/>
  </si>
  <si>
    <t>50歳以上男子</t>
    <phoneticPr fontId="11"/>
  </si>
  <si>
    <t>40歳以上男子</t>
    <phoneticPr fontId="11"/>
  </si>
  <si>
    <t>30歳以上男子</t>
  </si>
  <si>
    <t>親子</t>
  </si>
  <si>
    <t>小学生女子</t>
    <rPh sb="0" eb="2">
      <t>ショウガク</t>
    </rPh>
    <rPh sb="2" eb="3">
      <t>セイ</t>
    </rPh>
    <phoneticPr fontId="11"/>
  </si>
  <si>
    <t>個人メドレー</t>
    <rPh sb="0" eb="2">
      <t>コジン</t>
    </rPh>
    <phoneticPr fontId="11"/>
  </si>
  <si>
    <t>小学生男子</t>
    <phoneticPr fontId="11"/>
  </si>
  <si>
    <t>小学生混合</t>
  </si>
  <si>
    <t>小学生女子</t>
    <phoneticPr fontId="11"/>
  </si>
  <si>
    <t>60歳以上女子</t>
  </si>
  <si>
    <t>60歳以上男子</t>
  </si>
  <si>
    <t>中学生以上女子</t>
    <rPh sb="0" eb="3">
      <t>チュウガクセイ</t>
    </rPh>
    <rPh sb="3" eb="5">
      <t>イジョウ</t>
    </rPh>
    <phoneticPr fontId="11"/>
  </si>
  <si>
    <t>中学生以上男子</t>
    <rPh sb="0" eb="3">
      <t>チュウガクセイ</t>
    </rPh>
    <rPh sb="3" eb="5">
      <t>イジョウ</t>
    </rPh>
    <phoneticPr fontId="11"/>
  </si>
  <si>
    <t>160歳以上女子</t>
  </si>
  <si>
    <t>120歳以上女子</t>
  </si>
  <si>
    <t>220歳以上女子</t>
    <rPh sb="3" eb="6">
      <t>サイイジョウ</t>
    </rPh>
    <rPh sb="6" eb="8">
      <t>ジョシ</t>
    </rPh>
    <phoneticPr fontId="11"/>
  </si>
  <si>
    <t>160歳以上男子</t>
  </si>
  <si>
    <t>120歳以上男子</t>
  </si>
  <si>
    <t>220歳以上男子</t>
    <phoneticPr fontId="11"/>
  </si>
  <si>
    <t>区　分_2</t>
    <phoneticPr fontId="11"/>
  </si>
  <si>
    <t>ss</t>
    <phoneticPr fontId="11"/>
  </si>
  <si>
    <t>50m</t>
    <phoneticPr fontId="1"/>
  </si>
  <si>
    <r>
      <rPr>
        <sz val="11"/>
        <rFont val="MS Gothic"/>
        <family val="3"/>
        <charset val="128"/>
      </rPr>
      <t>１１月１７日(</t>
    </r>
    <r>
      <rPr>
        <sz val="11"/>
        <rFont val="ＭＳ ゴシック"/>
        <family val="3"/>
        <charset val="128"/>
      </rPr>
      <t>日)　午前９時集合　午前９時３０分開始</t>
    </r>
    <phoneticPr fontId="1"/>
  </si>
  <si>
    <t>a. 受付期間…１０月１日(火)　～ １０月１４日(月)　</t>
    <rPh sb="26" eb="27">
      <t>ゲツ</t>
    </rPh>
    <phoneticPr fontId="1"/>
  </si>
  <si>
    <t>3) 安全具は、全日本空手道連盟指定具を着用とする。</t>
    <rPh sb="20" eb="22">
      <t>チャクヨウ</t>
    </rPh>
    <phoneticPr fontId="1"/>
  </si>
  <si>
    <t>b. 受付場所…武蔵野市スポーツ協会（総合体育館3F）</t>
    <phoneticPr fontId="1"/>
  </si>
  <si>
    <t xml:space="preserve">市民スポーツ祭　申込票【空 手 道】 </t>
    <rPh sb="0" eb="2">
      <t>シミン</t>
    </rPh>
    <rPh sb="6" eb="7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</si>
</sst>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u val="double"/>
      <sz val="24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1"/>
      <color rgb="FF000000"/>
      <name val="MS PGothic"/>
      <family val="3"/>
    </font>
    <font>
      <b/>
      <u/>
      <sz val="1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20"/>
      <color theme="1"/>
      <name val="HGP創英角ｺﾞｼｯｸUB"/>
      <family val="3"/>
      <charset val="128"/>
    </font>
    <font>
      <sz val="11"/>
      <name val="Century"/>
      <family val="1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u val="double"/>
      <sz val="11"/>
      <color theme="1"/>
      <name val="ＭＳ Ｐゴシック"/>
      <family val="3"/>
      <charset val="128"/>
      <scheme val="minor"/>
    </font>
    <font>
      <u/>
      <sz val="24"/>
      <color theme="1"/>
      <name val="Hgp創英角ｺﾞｼｯｸub"/>
      <family val="3"/>
      <charset val="128"/>
    </font>
    <font>
      <sz val="11"/>
      <name val="MS PGothic"/>
      <family val="3"/>
      <charset val="128"/>
    </font>
    <font>
      <sz val="11"/>
      <name val="Century Gothic"/>
      <family val="2"/>
    </font>
    <font>
      <sz val="11"/>
      <name val="MS PMincho"/>
      <family val="1"/>
      <charset val="128"/>
    </font>
    <font>
      <sz val="11"/>
      <name val="MS Gothic"/>
      <family val="3"/>
      <charset val="128"/>
    </font>
    <font>
      <sz val="10"/>
      <name val="ＭＳ ゴシック"/>
      <family val="3"/>
      <charset val="128"/>
    </font>
    <font>
      <sz val="11"/>
      <name val="Calibri"/>
      <family val="2"/>
    </font>
    <font>
      <sz val="20"/>
      <name val="ＭＳ ゴシック"/>
      <family val="3"/>
      <charset val="128"/>
    </font>
    <font>
      <sz val="10"/>
      <name val="MS Gothic"/>
      <family val="3"/>
      <charset val="128"/>
    </font>
    <font>
      <sz val="10"/>
      <name val="Times New Roman"/>
      <family val="1"/>
    </font>
    <font>
      <b/>
      <sz val="10"/>
      <name val="ＭＳ ゴシック"/>
      <family val="3"/>
      <charset val="128"/>
    </font>
    <font>
      <sz val="10"/>
      <name val="Century"/>
      <family val="1"/>
    </font>
    <font>
      <sz val="9"/>
      <name val="Century"/>
      <family val="1"/>
    </font>
    <font>
      <sz val="9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8" fillId="0" borderId="0"/>
    <xf numFmtId="0" fontId="10" fillId="0" borderId="0"/>
  </cellStyleXfs>
  <cellXfs count="98">
    <xf numFmtId="0" fontId="0" fillId="0" borderId="0" xfId="0">
      <alignment vertical="center"/>
    </xf>
    <xf numFmtId="0" fontId="14" fillId="0" borderId="0" xfId="3" applyFont="1" applyAlignment="1">
      <alignment vertical="center"/>
    </xf>
    <xf numFmtId="0" fontId="19" fillId="0" borderId="0" xfId="3" applyFont="1" applyAlignment="1">
      <alignment vertical="center" wrapText="1"/>
    </xf>
    <xf numFmtId="0" fontId="12" fillId="0" borderId="0" xfId="3" applyFont="1" applyAlignment="1">
      <alignment horizontal="left" vertical="center" wrapText="1"/>
    </xf>
    <xf numFmtId="0" fontId="2" fillId="0" borderId="0" xfId="3" applyFont="1" applyAlignment="1">
      <alignment vertical="center"/>
    </xf>
    <xf numFmtId="0" fontId="20" fillId="0" borderId="0" xfId="3" applyFont="1" applyAlignment="1">
      <alignment horizontal="right" vertical="center" wrapText="1"/>
    </xf>
    <xf numFmtId="0" fontId="21" fillId="0" borderId="0" xfId="3" applyFont="1" applyAlignment="1">
      <alignment horizontal="right" vertical="center" wrapText="1"/>
    </xf>
    <xf numFmtId="0" fontId="5" fillId="0" borderId="0" xfId="3" applyFont="1" applyAlignment="1">
      <alignment vertical="center"/>
    </xf>
    <xf numFmtId="0" fontId="22" fillId="0" borderId="0" xfId="3" applyFont="1" applyAlignment="1">
      <alignment vertical="center" wrapText="1"/>
    </xf>
    <xf numFmtId="0" fontId="5" fillId="0" borderId="0" xfId="3" applyFont="1" applyAlignment="1">
      <alignment horizontal="left" vertical="center"/>
    </xf>
    <xf numFmtId="0" fontId="6" fillId="0" borderId="0" xfId="3" applyFont="1" applyAlignment="1">
      <alignment vertical="center"/>
    </xf>
    <xf numFmtId="0" fontId="22" fillId="0" borderId="0" xfId="3" applyFont="1" applyAlignment="1">
      <alignment horizontal="center" vertical="center" wrapText="1"/>
    </xf>
    <xf numFmtId="0" fontId="20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24" fillId="0" borderId="0" xfId="3" applyFont="1" applyAlignment="1">
      <alignment vertical="center"/>
    </xf>
    <xf numFmtId="0" fontId="20" fillId="0" borderId="0" xfId="3" applyFont="1" applyAlignment="1">
      <alignment horizontal="left" vertical="center"/>
    </xf>
    <xf numFmtId="0" fontId="20" fillId="0" borderId="0" xfId="3" applyFont="1" applyAlignment="1">
      <alignment horizontal="center" vertical="center"/>
    </xf>
    <xf numFmtId="0" fontId="5" fillId="0" borderId="2" xfId="3" applyFont="1" applyBorder="1" applyAlignment="1">
      <alignment vertical="center"/>
    </xf>
    <xf numFmtId="0" fontId="21" fillId="0" borderId="2" xfId="3" applyFont="1" applyBorder="1" applyAlignment="1">
      <alignment horizontal="right" vertical="center" wrapText="1"/>
    </xf>
    <xf numFmtId="0" fontId="5" fillId="0" borderId="2" xfId="3" applyFont="1" applyBorder="1" applyAlignment="1">
      <alignment horizontal="left" vertical="center"/>
    </xf>
    <xf numFmtId="0" fontId="20" fillId="0" borderId="2" xfId="3" applyFont="1" applyBorder="1" applyAlignment="1">
      <alignment vertical="center"/>
    </xf>
    <xf numFmtId="0" fontId="24" fillId="0" borderId="0" xfId="3" applyFont="1" applyAlignment="1">
      <alignment horizontal="left" vertical="center" wrapText="1"/>
    </xf>
    <xf numFmtId="0" fontId="13" fillId="0" borderId="9" xfId="3" applyFont="1" applyBorder="1" applyAlignment="1">
      <alignment horizontal="center" vertical="center" wrapText="1"/>
    </xf>
    <xf numFmtId="0" fontId="13" fillId="0" borderId="10" xfId="3" applyFont="1" applyBorder="1" applyAlignment="1">
      <alignment horizontal="center" vertical="center" wrapText="1"/>
    </xf>
    <xf numFmtId="0" fontId="33" fillId="0" borderId="0" xfId="1" applyFont="1" applyAlignment="1">
      <alignment horizontal="left" indent="1"/>
    </xf>
    <xf numFmtId="0" fontId="33" fillId="0" borderId="0" xfId="1" applyFont="1"/>
    <xf numFmtId="0" fontId="33" fillId="0" borderId="0" xfId="1" applyFont="1" applyAlignment="1">
      <alignment horizontal="right"/>
    </xf>
    <xf numFmtId="0" fontId="4" fillId="0" borderId="0" xfId="1"/>
    <xf numFmtId="0" fontId="33" fillId="0" borderId="1" xfId="2" applyFont="1" applyBorder="1" applyAlignment="1">
      <alignment horizontal="center" vertical="center"/>
    </xf>
    <xf numFmtId="0" fontId="33" fillId="0" borderId="1" xfId="2" applyFont="1" applyBorder="1" applyAlignment="1">
      <alignment horizontal="right" vertical="center"/>
    </xf>
    <xf numFmtId="0" fontId="34" fillId="0" borderId="0" xfId="2" applyFont="1" applyAlignment="1">
      <alignment horizontal="left" vertical="center"/>
    </xf>
    <xf numFmtId="0" fontId="36" fillId="0" borderId="0" xfId="2" applyFont="1" applyAlignment="1">
      <alignment vertical="center"/>
    </xf>
    <xf numFmtId="0" fontId="34" fillId="0" borderId="0" xfId="2" applyFont="1" applyAlignment="1">
      <alignment horizontal="left"/>
    </xf>
    <xf numFmtId="0" fontId="35" fillId="0" borderId="0" xfId="2" applyFont="1" applyAlignment="1">
      <alignment horizontal="left"/>
    </xf>
    <xf numFmtId="0" fontId="13" fillId="0" borderId="5" xfId="3" applyFont="1" applyBorder="1" applyAlignment="1">
      <alignment horizontal="center" vertical="center"/>
    </xf>
    <xf numFmtId="0" fontId="25" fillId="0" borderId="11" xfId="3" applyFont="1" applyBorder="1" applyAlignment="1">
      <alignment vertical="center"/>
    </xf>
    <xf numFmtId="0" fontId="25" fillId="0" borderId="6" xfId="3" applyFont="1" applyBorder="1" applyAlignment="1">
      <alignment vertical="center"/>
    </xf>
    <xf numFmtId="0" fontId="25" fillId="0" borderId="9" xfId="3" applyFont="1" applyBorder="1" applyAlignment="1">
      <alignment vertical="center"/>
    </xf>
    <xf numFmtId="0" fontId="25" fillId="0" borderId="17" xfId="3" applyFont="1" applyBorder="1" applyAlignment="1">
      <alignment vertical="center"/>
    </xf>
    <xf numFmtId="0" fontId="25" fillId="0" borderId="10" xfId="3" applyFont="1" applyBorder="1" applyAlignment="1">
      <alignment vertical="center"/>
    </xf>
    <xf numFmtId="0" fontId="16" fillId="0" borderId="5" xfId="3" applyFont="1" applyBorder="1" applyAlignment="1">
      <alignment horizontal="center" vertical="center" wrapText="1"/>
    </xf>
    <xf numFmtId="0" fontId="13" fillId="0" borderId="9" xfId="3" applyFont="1" applyBorder="1" applyAlignment="1">
      <alignment horizontal="center" vertical="center" wrapText="1"/>
    </xf>
    <xf numFmtId="0" fontId="31" fillId="0" borderId="5" xfId="3" applyFont="1" applyBorder="1" applyAlignment="1">
      <alignment horizontal="center" vertical="center" textRotation="255"/>
    </xf>
    <xf numFmtId="0" fontId="13" fillId="0" borderId="13" xfId="3" applyFont="1" applyBorder="1" applyAlignment="1">
      <alignment horizontal="center" vertical="center"/>
    </xf>
    <xf numFmtId="0" fontId="25" fillId="0" borderId="14" xfId="3" applyFont="1" applyBorder="1" applyAlignment="1">
      <alignment vertical="center"/>
    </xf>
    <xf numFmtId="0" fontId="25" fillId="0" borderId="15" xfId="3" applyFont="1" applyBorder="1" applyAlignment="1">
      <alignment vertical="center"/>
    </xf>
    <xf numFmtId="0" fontId="17" fillId="0" borderId="16" xfId="3" applyFont="1" applyBorder="1" applyAlignment="1">
      <alignment horizontal="center" vertical="center" textRotation="255"/>
    </xf>
    <xf numFmtId="0" fontId="15" fillId="0" borderId="21" xfId="3" applyFont="1" applyBorder="1" applyAlignment="1">
      <alignment vertical="center"/>
    </xf>
    <xf numFmtId="0" fontId="13" fillId="0" borderId="16" xfId="3" applyFont="1" applyBorder="1" applyAlignment="1">
      <alignment horizontal="center" vertical="center"/>
    </xf>
    <xf numFmtId="0" fontId="25" fillId="0" borderId="21" xfId="3" applyFont="1" applyBorder="1" applyAlignment="1">
      <alignment vertical="center"/>
    </xf>
    <xf numFmtId="0" fontId="15" fillId="0" borderId="16" xfId="3" applyFont="1" applyBorder="1" applyAlignment="1">
      <alignment horizontal="center" vertical="center" textRotation="255"/>
    </xf>
    <xf numFmtId="0" fontId="16" fillId="0" borderId="18" xfId="3" applyFont="1" applyBorder="1" applyAlignment="1">
      <alignment horizontal="center" vertical="center" wrapText="1"/>
    </xf>
    <xf numFmtId="0" fontId="25" fillId="0" borderId="19" xfId="3" applyFont="1" applyBorder="1" applyAlignment="1">
      <alignment vertical="center"/>
    </xf>
    <xf numFmtId="0" fontId="25" fillId="0" borderId="20" xfId="3" applyFont="1" applyBorder="1" applyAlignment="1">
      <alignment vertical="center"/>
    </xf>
    <xf numFmtId="0" fontId="15" fillId="0" borderId="5" xfId="3" applyFont="1" applyBorder="1" applyAlignment="1">
      <alignment horizontal="center" vertical="center"/>
    </xf>
    <xf numFmtId="0" fontId="15" fillId="0" borderId="11" xfId="3" applyFont="1" applyBorder="1" applyAlignment="1">
      <alignment vertical="center"/>
    </xf>
    <xf numFmtId="0" fontId="15" fillId="0" borderId="6" xfId="3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5" fillId="0" borderId="17" xfId="3" applyFont="1" applyBorder="1" applyAlignment="1">
      <alignment vertical="center"/>
    </xf>
    <xf numFmtId="0" fontId="15" fillId="0" borderId="10" xfId="3" applyFont="1" applyBorder="1" applyAlignment="1">
      <alignment vertical="center"/>
    </xf>
    <xf numFmtId="0" fontId="16" fillId="0" borderId="5" xfId="3" applyFont="1" applyBorder="1" applyAlignment="1">
      <alignment horizontal="center" vertical="center"/>
    </xf>
    <xf numFmtId="0" fontId="16" fillId="0" borderId="11" xfId="3" applyFont="1" applyBorder="1" applyAlignment="1">
      <alignment vertical="center"/>
    </xf>
    <xf numFmtId="0" fontId="16" fillId="0" borderId="6" xfId="3" applyFont="1" applyBorder="1" applyAlignment="1">
      <alignment vertical="center"/>
    </xf>
    <xf numFmtId="0" fontId="16" fillId="0" borderId="16" xfId="3" applyFont="1" applyBorder="1" applyAlignment="1">
      <alignment horizontal="center" vertical="center" wrapText="1"/>
    </xf>
    <xf numFmtId="0" fontId="17" fillId="0" borderId="16" xfId="3" applyFont="1" applyBorder="1" applyAlignment="1">
      <alignment horizontal="center" vertical="center" textRotation="255" wrapText="1"/>
    </xf>
    <xf numFmtId="0" fontId="13" fillId="2" borderId="5" xfId="3" applyFont="1" applyFill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3" fillId="2" borderId="18" xfId="3" applyFont="1" applyFill="1" applyBorder="1" applyAlignment="1">
      <alignment horizontal="center" vertical="center" wrapText="1"/>
    </xf>
    <xf numFmtId="0" fontId="24" fillId="0" borderId="0" xfId="3" applyFont="1" applyAlignment="1">
      <alignment horizontal="left" vertical="center" wrapText="1"/>
    </xf>
    <xf numFmtId="0" fontId="6" fillId="0" borderId="0" xfId="3" applyFont="1" applyAlignment="1">
      <alignment vertical="center"/>
    </xf>
    <xf numFmtId="0" fontId="13" fillId="0" borderId="5" xfId="3" applyFont="1" applyBorder="1" applyAlignment="1">
      <alignment horizontal="center" vertical="center" wrapText="1"/>
    </xf>
    <xf numFmtId="0" fontId="25" fillId="0" borderId="7" xfId="3" applyFont="1" applyBorder="1" applyAlignment="1">
      <alignment vertical="center"/>
    </xf>
    <xf numFmtId="0" fontId="25" fillId="0" borderId="8" xfId="3" applyFont="1" applyBorder="1" applyAlignment="1">
      <alignment vertical="center"/>
    </xf>
    <xf numFmtId="0" fontId="24" fillId="0" borderId="0" xfId="3" applyFont="1" applyAlignment="1">
      <alignment horizontal="left" vertical="center"/>
    </xf>
    <xf numFmtId="0" fontId="22" fillId="2" borderId="3" xfId="3" applyFont="1" applyFill="1" applyBorder="1" applyAlignment="1">
      <alignment horizontal="center" vertical="center" wrapText="1"/>
    </xf>
    <xf numFmtId="0" fontId="25" fillId="0" borderId="12" xfId="3" applyFont="1" applyBorder="1" applyAlignment="1">
      <alignment vertical="center"/>
    </xf>
    <xf numFmtId="0" fontId="25" fillId="0" borderId="4" xfId="3" applyFont="1" applyBorder="1" applyAlignment="1">
      <alignment vertical="center"/>
    </xf>
    <xf numFmtId="0" fontId="15" fillId="0" borderId="3" xfId="3" applyFont="1" applyBorder="1" applyAlignment="1">
      <alignment horizontal="center" vertical="center" wrapText="1"/>
    </xf>
    <xf numFmtId="0" fontId="15" fillId="2" borderId="3" xfId="3" applyFont="1" applyFill="1" applyBorder="1" applyAlignment="1">
      <alignment horizontal="center" vertical="center"/>
    </xf>
    <xf numFmtId="0" fontId="15" fillId="0" borderId="12" xfId="3" applyFont="1" applyBorder="1" applyAlignment="1">
      <alignment vertical="center"/>
    </xf>
    <xf numFmtId="0" fontId="15" fillId="0" borderId="4" xfId="3" applyFont="1" applyBorder="1" applyAlignment="1">
      <alignment vertical="center"/>
    </xf>
    <xf numFmtId="0" fontId="15" fillId="0" borderId="13" xfId="3" applyFont="1" applyBorder="1" applyAlignment="1">
      <alignment horizontal="center" vertical="center"/>
    </xf>
    <xf numFmtId="0" fontId="13" fillId="2" borderId="13" xfId="3" applyFont="1" applyFill="1" applyBorder="1" applyAlignment="1">
      <alignment horizontal="center" vertical="center" wrapText="1"/>
    </xf>
    <xf numFmtId="0" fontId="15" fillId="3" borderId="7" xfId="3" applyFont="1" applyFill="1" applyBorder="1" applyAlignment="1">
      <alignment horizontal="center" vertical="center" wrapText="1"/>
    </xf>
    <xf numFmtId="0" fontId="5" fillId="0" borderId="0" xfId="3" applyFont="1" applyAlignment="1">
      <alignment horizontal="left" vertical="center"/>
    </xf>
    <xf numFmtId="0" fontId="2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23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0" fontId="5" fillId="0" borderId="3" xfId="3" applyFont="1" applyBorder="1" applyAlignment="1">
      <alignment horizontal="center" vertical="center" wrapText="1"/>
    </xf>
    <xf numFmtId="0" fontId="7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3" fillId="0" borderId="0" xfId="3" applyFont="1" applyAlignment="1">
      <alignment horizontal="left" vertical="center" wrapText="1"/>
    </xf>
    <xf numFmtId="0" fontId="18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/>
    </xf>
  </cellXfs>
  <cellStyles count="4">
    <cellStyle name="標準" xfId="0" builtinId="0"/>
    <cellStyle name="標準 2" xfId="1" xr:uid="{00204F36-E9C3-4FC7-8F37-6D569EBF359A}"/>
    <cellStyle name="標準 3" xfId="2" xr:uid="{C5694ED1-E9A5-48EC-A539-C31432F90A34}"/>
    <cellStyle name="標準 4" xfId="3" xr:uid="{D264DADB-0DCA-45C9-9389-BE3CBF093A9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66FFFF"/>
      <color rgb="FFCCFFFF"/>
      <color rgb="FFFF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04DED-7E6C-4FD2-90ED-26ACC7FBA0B8}">
  <dimension ref="A1:AD999"/>
  <sheetViews>
    <sheetView tabSelected="1" workbookViewId="0"/>
  </sheetViews>
  <sheetFormatPr defaultColWidth="12.625" defaultRowHeight="15" customHeight="1"/>
  <cols>
    <col min="1" max="1" width="2.375" style="1" customWidth="1"/>
    <col min="2" max="2" width="0.875" style="1" customWidth="1"/>
    <col min="3" max="3" width="1" style="1" customWidth="1"/>
    <col min="4" max="5" width="1.75" style="1" customWidth="1"/>
    <col min="6" max="6" width="0.75" style="1" customWidth="1"/>
    <col min="7" max="7" width="3.875" style="1" customWidth="1"/>
    <col min="8" max="8" width="2" style="1" customWidth="1"/>
    <col min="9" max="9" width="0.875" style="1" customWidth="1"/>
    <col min="10" max="10" width="6.5" style="1" customWidth="1"/>
    <col min="11" max="11" width="0.5" style="1" customWidth="1"/>
    <col min="12" max="13" width="3.125" style="1" customWidth="1"/>
    <col min="14" max="15" width="3" style="1" customWidth="1"/>
    <col min="16" max="16" width="4.25" style="1" customWidth="1"/>
    <col min="17" max="17" width="6.625" style="1" customWidth="1"/>
    <col min="18" max="18" width="3.875" style="1" customWidth="1"/>
    <col min="19" max="19" width="3.25" style="1" customWidth="1"/>
    <col min="20" max="20" width="7.625" style="1" customWidth="1"/>
    <col min="21" max="21" width="2.375" style="1" customWidth="1"/>
    <col min="22" max="23" width="1.875" style="1" customWidth="1"/>
    <col min="24" max="24" width="4.875" style="1" customWidth="1"/>
    <col min="25" max="25" width="7.25" style="1" customWidth="1"/>
    <col min="26" max="30" width="7.625" style="1" customWidth="1"/>
    <col min="31" max="16384" width="12.625" style="1"/>
  </cols>
  <sheetData>
    <row r="1" spans="1:30" ht="38.25" customHeight="1">
      <c r="C1" s="92" t="s">
        <v>17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2"/>
      <c r="O1" s="3"/>
      <c r="P1" s="4" t="s">
        <v>18</v>
      </c>
      <c r="Q1" s="4" t="s">
        <v>18</v>
      </c>
      <c r="R1" s="94" t="s">
        <v>7</v>
      </c>
      <c r="S1" s="95"/>
      <c r="T1" s="94" t="s">
        <v>19</v>
      </c>
      <c r="U1" s="95"/>
      <c r="V1" s="95"/>
      <c r="W1" s="95"/>
      <c r="X1" s="95"/>
    </row>
    <row r="2" spans="1:30" ht="17.25" customHeight="1">
      <c r="A2" s="5">
        <v>1</v>
      </c>
      <c r="B2" s="6"/>
      <c r="C2" s="96" t="s">
        <v>20</v>
      </c>
      <c r="D2" s="97"/>
      <c r="E2" s="97"/>
      <c r="F2" s="97"/>
      <c r="G2" s="97"/>
      <c r="H2" s="8"/>
      <c r="I2" s="84" t="s">
        <v>111</v>
      </c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4"/>
      <c r="AA2" s="4"/>
      <c r="AB2" s="4"/>
      <c r="AC2" s="4"/>
      <c r="AD2" s="4"/>
    </row>
    <row r="3" spans="1:30" ht="1.5" customHeight="1">
      <c r="A3" s="5"/>
      <c r="B3" s="6"/>
      <c r="C3" s="11"/>
      <c r="D3" s="11"/>
      <c r="E3" s="11"/>
      <c r="F3" s="11"/>
      <c r="G3" s="11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4"/>
      <c r="AA3" s="4"/>
      <c r="AB3" s="4"/>
      <c r="AC3" s="4"/>
      <c r="AD3" s="4"/>
    </row>
    <row r="4" spans="1:30" ht="17.25" customHeight="1">
      <c r="A4" s="12">
        <v>2</v>
      </c>
      <c r="B4" s="6"/>
      <c r="C4" s="86" t="s">
        <v>21</v>
      </c>
      <c r="D4" s="91"/>
      <c r="E4" s="91"/>
      <c r="F4" s="91"/>
      <c r="G4" s="91"/>
      <c r="H4" s="10"/>
      <c r="I4" s="84" t="s">
        <v>22</v>
      </c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</row>
    <row r="5" spans="1:30" ht="1.5" customHeight="1">
      <c r="A5" s="12"/>
      <c r="B5" s="6"/>
      <c r="C5" s="9"/>
      <c r="D5" s="9"/>
      <c r="E5" s="9"/>
      <c r="F5" s="9"/>
      <c r="G5" s="9"/>
      <c r="H5" s="1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30" ht="17.25" customHeight="1">
      <c r="A6" s="5">
        <v>3</v>
      </c>
      <c r="B6" s="6"/>
      <c r="C6" s="86" t="s">
        <v>23</v>
      </c>
      <c r="D6" s="91"/>
      <c r="E6" s="91"/>
      <c r="F6" s="91"/>
      <c r="G6" s="91"/>
      <c r="H6" s="10"/>
      <c r="I6" s="87" t="s">
        <v>24</v>
      </c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</row>
    <row r="7" spans="1:30" ht="17.25" customHeight="1">
      <c r="A7" s="6"/>
      <c r="B7" s="6"/>
      <c r="C7" s="9"/>
      <c r="D7" s="9"/>
      <c r="E7" s="9"/>
      <c r="F7" s="9"/>
      <c r="G7" s="9"/>
      <c r="H7" s="10"/>
      <c r="I7" s="7" t="s">
        <v>18</v>
      </c>
      <c r="J7" s="84" t="s">
        <v>25</v>
      </c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</row>
    <row r="8" spans="1:30" ht="17.25" customHeight="1">
      <c r="A8" s="6"/>
      <c r="B8" s="6"/>
      <c r="C8" s="9"/>
      <c r="D8" s="9"/>
      <c r="E8" s="9"/>
      <c r="F8" s="9"/>
      <c r="G8" s="9"/>
      <c r="H8" s="10"/>
      <c r="I8" s="7" t="s">
        <v>18</v>
      </c>
      <c r="J8" s="84" t="s">
        <v>26</v>
      </c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spans="1:30" ht="17.25" customHeight="1">
      <c r="A9" s="6"/>
      <c r="B9" s="6"/>
      <c r="C9" s="9"/>
      <c r="D9" s="9"/>
      <c r="E9" s="9"/>
      <c r="F9" s="9"/>
      <c r="G9" s="9"/>
      <c r="H9" s="10"/>
      <c r="I9" s="7" t="s">
        <v>18</v>
      </c>
      <c r="J9" s="84" t="s">
        <v>27</v>
      </c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</row>
    <row r="10" spans="1:30" ht="17.25" customHeight="1">
      <c r="A10" s="6"/>
      <c r="B10" s="6"/>
      <c r="C10" s="9"/>
      <c r="D10" s="9"/>
      <c r="E10" s="9"/>
      <c r="F10" s="9"/>
      <c r="G10" s="9"/>
      <c r="H10" s="10"/>
      <c r="I10" s="7" t="s">
        <v>18</v>
      </c>
      <c r="J10" s="84" t="s">
        <v>28</v>
      </c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</row>
    <row r="11" spans="1:30" ht="17.25" customHeight="1">
      <c r="A11" s="6"/>
      <c r="B11" s="6"/>
      <c r="C11" s="9"/>
      <c r="D11" s="9"/>
      <c r="E11" s="9"/>
      <c r="F11" s="9"/>
      <c r="G11" s="9"/>
      <c r="H11" s="10"/>
      <c r="I11" s="7" t="s">
        <v>18</v>
      </c>
      <c r="J11" s="84" t="s">
        <v>29</v>
      </c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</row>
    <row r="12" spans="1:30" ht="17.25" customHeight="1">
      <c r="A12" s="6"/>
      <c r="B12" s="6"/>
      <c r="C12" s="9"/>
      <c r="D12" s="9"/>
      <c r="E12" s="9"/>
      <c r="F12" s="9"/>
      <c r="G12" s="9"/>
      <c r="H12" s="10"/>
      <c r="I12" s="7" t="s">
        <v>18</v>
      </c>
      <c r="J12" s="84" t="s">
        <v>30</v>
      </c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</row>
    <row r="13" spans="1:30" ht="17.25" customHeight="1">
      <c r="A13" s="6"/>
      <c r="B13" s="6"/>
      <c r="C13" s="9"/>
      <c r="D13" s="9"/>
      <c r="E13" s="9"/>
      <c r="F13" s="9"/>
      <c r="G13" s="9"/>
      <c r="H13" s="14" t="s">
        <v>18</v>
      </c>
      <c r="I13" s="73" t="s">
        <v>31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</row>
    <row r="14" spans="1:30" ht="17.25" customHeight="1">
      <c r="A14" s="6"/>
      <c r="B14" s="6"/>
      <c r="C14" s="9"/>
      <c r="D14" s="9"/>
      <c r="E14" s="9"/>
      <c r="F14" s="9"/>
      <c r="G14" s="9"/>
      <c r="H14" s="12" t="s">
        <v>18</v>
      </c>
      <c r="I14" s="73" t="s">
        <v>32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</row>
    <row r="15" spans="1:30" ht="1.5" customHeight="1">
      <c r="A15" s="6"/>
      <c r="B15" s="6"/>
      <c r="C15" s="9"/>
      <c r="D15" s="9"/>
      <c r="E15" s="9"/>
      <c r="F15" s="9"/>
      <c r="G15" s="9"/>
      <c r="H15" s="12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30" ht="17.25" customHeight="1">
      <c r="A16" s="5">
        <v>4</v>
      </c>
      <c r="B16" s="6"/>
      <c r="C16" s="86" t="s">
        <v>0</v>
      </c>
      <c r="D16" s="69"/>
      <c r="E16" s="69"/>
      <c r="F16" s="69"/>
      <c r="G16" s="69"/>
      <c r="H16" s="11"/>
      <c r="I16" s="84" t="s">
        <v>33</v>
      </c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</row>
    <row r="17" spans="1:25" ht="1.5" customHeight="1">
      <c r="A17" s="5"/>
      <c r="B17" s="6"/>
      <c r="C17" s="13"/>
      <c r="D17" s="13"/>
      <c r="E17" s="13"/>
      <c r="F17" s="13"/>
      <c r="G17" s="13"/>
      <c r="H17" s="11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ht="17.25" customHeight="1">
      <c r="A18" s="5">
        <v>5</v>
      </c>
      <c r="B18" s="6"/>
      <c r="C18" s="86" t="s">
        <v>1</v>
      </c>
      <c r="D18" s="69"/>
      <c r="E18" s="69"/>
      <c r="F18" s="69"/>
      <c r="G18" s="69"/>
      <c r="H18" s="13"/>
      <c r="I18" s="84" t="s">
        <v>34</v>
      </c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</row>
    <row r="19" spans="1:25" ht="17.25" customHeight="1">
      <c r="A19" s="10"/>
      <c r="B19" s="6"/>
      <c r="C19" s="13"/>
      <c r="D19" s="13"/>
      <c r="E19" s="13"/>
      <c r="F19" s="13"/>
      <c r="G19" s="13"/>
      <c r="H19" s="13"/>
      <c r="I19" s="7" t="s">
        <v>18</v>
      </c>
      <c r="J19" s="84" t="s">
        <v>112</v>
      </c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</row>
    <row r="20" spans="1:25" ht="17.25" customHeight="1">
      <c r="A20" s="5"/>
      <c r="B20" s="6"/>
      <c r="C20" s="13"/>
      <c r="D20" s="13"/>
      <c r="E20" s="13"/>
      <c r="F20" s="13"/>
      <c r="G20" s="13"/>
      <c r="H20" s="13"/>
      <c r="I20" s="7" t="s">
        <v>18</v>
      </c>
      <c r="J20" s="84" t="s">
        <v>114</v>
      </c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1" spans="1:25" ht="17.25" customHeight="1">
      <c r="A21" s="5"/>
      <c r="B21" s="6"/>
      <c r="C21" s="13"/>
      <c r="D21" s="13"/>
      <c r="E21" s="13"/>
      <c r="F21" s="13"/>
      <c r="G21" s="13"/>
      <c r="H21" s="13"/>
      <c r="I21" s="7" t="s">
        <v>18</v>
      </c>
      <c r="J21" s="84" t="s">
        <v>35</v>
      </c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</row>
    <row r="22" spans="1:25" ht="17.25" customHeight="1">
      <c r="A22" s="5"/>
      <c r="B22" s="6"/>
      <c r="C22" s="13"/>
      <c r="D22" s="13"/>
      <c r="E22" s="13"/>
      <c r="F22" s="13"/>
      <c r="G22" s="13"/>
      <c r="H22" s="13"/>
      <c r="I22" s="90" t="s">
        <v>36</v>
      </c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</row>
    <row r="23" spans="1:25" ht="1.5" customHeight="1">
      <c r="A23" s="5"/>
      <c r="B23" s="6"/>
      <c r="C23" s="13"/>
      <c r="D23" s="13"/>
      <c r="E23" s="13"/>
      <c r="F23" s="13"/>
      <c r="G23" s="13"/>
      <c r="H23" s="13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17.25" customHeight="1">
      <c r="A24" s="5">
        <v>6</v>
      </c>
      <c r="B24" s="6"/>
      <c r="C24" s="86" t="s">
        <v>37</v>
      </c>
      <c r="D24" s="86"/>
      <c r="E24" s="86"/>
      <c r="F24" s="86"/>
      <c r="G24" s="86"/>
      <c r="H24" s="13"/>
      <c r="I24" s="84" t="s">
        <v>38</v>
      </c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</row>
    <row r="25" spans="1:25" ht="1.5" customHeight="1">
      <c r="A25" s="5"/>
      <c r="B25" s="6"/>
      <c r="C25" s="13"/>
      <c r="D25" s="13"/>
      <c r="E25" s="13"/>
      <c r="F25" s="13"/>
      <c r="G25" s="13"/>
      <c r="H25" s="13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17.25" customHeight="1">
      <c r="A26" s="5">
        <v>7</v>
      </c>
      <c r="B26" s="6"/>
      <c r="C26" s="86" t="s">
        <v>2</v>
      </c>
      <c r="D26" s="69"/>
      <c r="E26" s="69"/>
      <c r="F26" s="69"/>
      <c r="G26" s="69"/>
      <c r="H26" s="13"/>
      <c r="I26" s="84" t="s">
        <v>39</v>
      </c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</row>
    <row r="27" spans="1:25" ht="17.25" customHeight="1">
      <c r="A27" s="5"/>
      <c r="B27" s="6"/>
      <c r="C27" s="16"/>
      <c r="D27" s="16"/>
      <c r="E27" s="16"/>
      <c r="F27" s="16"/>
      <c r="G27" s="16"/>
      <c r="H27" s="13"/>
      <c r="I27" s="84" t="s">
        <v>40</v>
      </c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</row>
    <row r="28" spans="1:25" ht="1.5" customHeight="1">
      <c r="A28" s="5"/>
      <c r="B28" s="6"/>
      <c r="C28" s="16"/>
      <c r="D28" s="16"/>
      <c r="E28" s="16"/>
      <c r="F28" s="16"/>
      <c r="G28" s="16"/>
      <c r="H28" s="13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17.25" customHeight="1">
      <c r="A29" s="5">
        <v>8</v>
      </c>
      <c r="B29" s="6"/>
      <c r="C29" s="86" t="s">
        <v>41</v>
      </c>
      <c r="D29" s="69"/>
      <c r="E29" s="69"/>
      <c r="F29" s="69"/>
      <c r="G29" s="69"/>
      <c r="H29" s="13"/>
      <c r="I29" s="84" t="s">
        <v>42</v>
      </c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</row>
    <row r="30" spans="1:25" ht="17.25" customHeight="1">
      <c r="A30" s="5"/>
      <c r="B30" s="6"/>
      <c r="C30" s="16"/>
      <c r="D30" s="16"/>
      <c r="E30" s="16"/>
      <c r="F30" s="16"/>
      <c r="G30" s="16"/>
      <c r="H30" s="13"/>
      <c r="I30" s="84" t="s">
        <v>43</v>
      </c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</row>
    <row r="31" spans="1:25" ht="17.25" customHeight="1">
      <c r="A31" s="5"/>
      <c r="B31" s="6"/>
      <c r="C31" s="16"/>
      <c r="D31" s="16"/>
      <c r="E31" s="16"/>
      <c r="F31" s="16"/>
      <c r="G31" s="16"/>
      <c r="H31" s="13"/>
      <c r="I31" s="84" t="s">
        <v>113</v>
      </c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</row>
    <row r="32" spans="1:25" ht="17.25" customHeight="1">
      <c r="A32" s="5"/>
      <c r="B32" s="6"/>
      <c r="C32" s="16"/>
      <c r="D32" s="16"/>
      <c r="E32" s="16"/>
      <c r="F32" s="16"/>
      <c r="G32" s="16"/>
      <c r="H32" s="13"/>
      <c r="I32" s="84" t="s">
        <v>44</v>
      </c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</row>
    <row r="33" spans="1:25" ht="1.5" customHeight="1">
      <c r="A33" s="5"/>
      <c r="B33" s="6"/>
      <c r="C33" s="16"/>
      <c r="D33" s="16"/>
      <c r="E33" s="16"/>
      <c r="F33" s="16"/>
      <c r="G33" s="16"/>
      <c r="H33" s="13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7.25" customHeight="1">
      <c r="A34" s="5">
        <v>9</v>
      </c>
      <c r="B34" s="6"/>
      <c r="C34" s="86" t="s">
        <v>45</v>
      </c>
      <c r="D34" s="86"/>
      <c r="E34" s="86"/>
      <c r="F34" s="86"/>
      <c r="G34" s="86"/>
      <c r="H34" s="13"/>
      <c r="I34" s="84" t="s">
        <v>46</v>
      </c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</row>
    <row r="35" spans="1:25" ht="17.25" customHeight="1">
      <c r="A35" s="5"/>
      <c r="B35" s="6"/>
      <c r="C35" s="16"/>
      <c r="D35" s="16"/>
      <c r="E35" s="16"/>
      <c r="F35" s="16"/>
      <c r="G35" s="16"/>
      <c r="H35" s="13"/>
      <c r="I35" s="84" t="s">
        <v>47</v>
      </c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</row>
    <row r="36" spans="1:25" ht="17.25" customHeight="1">
      <c r="A36" s="5"/>
      <c r="B36" s="6"/>
      <c r="C36" s="16"/>
      <c r="D36" s="16"/>
      <c r="E36" s="16"/>
      <c r="F36" s="16"/>
      <c r="G36" s="16"/>
      <c r="H36" s="13"/>
      <c r="I36" s="84" t="s">
        <v>48</v>
      </c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</row>
    <row r="37" spans="1:25" ht="1.5" customHeight="1">
      <c r="A37" s="5"/>
      <c r="B37" s="6"/>
      <c r="C37" s="16"/>
      <c r="D37" s="16"/>
      <c r="E37" s="16"/>
      <c r="F37" s="16"/>
      <c r="G37" s="16"/>
      <c r="H37" s="13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17.25" customHeight="1">
      <c r="A38" s="7" t="s">
        <v>11</v>
      </c>
      <c r="B38" s="6"/>
      <c r="C38" s="86" t="s">
        <v>3</v>
      </c>
      <c r="D38" s="69"/>
      <c r="E38" s="69"/>
      <c r="F38" s="69"/>
      <c r="G38" s="69"/>
      <c r="H38" s="7"/>
      <c r="I38" s="87" t="s">
        <v>49</v>
      </c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</row>
    <row r="39" spans="1:25" ht="17.25" customHeight="1">
      <c r="A39" s="7"/>
      <c r="B39" s="6"/>
      <c r="C39" s="13"/>
      <c r="D39" s="13"/>
      <c r="E39" s="13"/>
      <c r="F39" s="13"/>
      <c r="G39" s="13"/>
      <c r="H39" s="7"/>
      <c r="I39" s="9"/>
      <c r="J39" s="9"/>
      <c r="K39" s="9"/>
      <c r="L39" s="9"/>
      <c r="M39" s="84" t="s">
        <v>50</v>
      </c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</row>
    <row r="40" spans="1:25" ht="5.25" customHeight="1">
      <c r="A40" s="17"/>
      <c r="B40" s="18"/>
      <c r="C40" s="19"/>
      <c r="D40" s="19"/>
      <c r="E40" s="19"/>
      <c r="F40" s="19"/>
      <c r="G40" s="19"/>
      <c r="H40" s="17"/>
      <c r="I40" s="20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20"/>
      <c r="Y40" s="20"/>
    </row>
    <row r="41" spans="1:25" ht="5.25" customHeight="1">
      <c r="A41" s="7"/>
      <c r="B41" s="6"/>
      <c r="C41" s="9"/>
      <c r="D41" s="9"/>
      <c r="E41" s="9"/>
      <c r="F41" s="9"/>
      <c r="G41" s="9"/>
      <c r="H41" s="7"/>
      <c r="I41" s="12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10"/>
      <c r="Y41" s="12"/>
    </row>
    <row r="42" spans="1:25" ht="26.25" customHeight="1">
      <c r="A42" s="88" t="s">
        <v>115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10"/>
      <c r="X42" s="89" t="s">
        <v>12</v>
      </c>
      <c r="Y42" s="76"/>
    </row>
    <row r="43" spans="1:25" ht="6" customHeight="1">
      <c r="A43" s="68" t="s">
        <v>18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10"/>
      <c r="X43" s="70"/>
      <c r="Y43" s="36"/>
    </row>
    <row r="44" spans="1:25" ht="13.5" customHeight="1">
      <c r="A44" s="68" t="s">
        <v>51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71"/>
      <c r="Y44" s="72"/>
    </row>
    <row r="45" spans="1:25" ht="13.5" customHeight="1">
      <c r="A45" s="73" t="s">
        <v>52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71"/>
      <c r="Y45" s="72"/>
    </row>
    <row r="46" spans="1:25" ht="13.5" customHeight="1">
      <c r="A46" s="68" t="s">
        <v>53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71"/>
      <c r="Y46" s="72"/>
    </row>
    <row r="47" spans="1:25" ht="3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2"/>
      <c r="Y47" s="23"/>
    </row>
    <row r="48" spans="1:25" ht="21" customHeight="1">
      <c r="A48" s="54" t="s">
        <v>54</v>
      </c>
      <c r="B48" s="35"/>
      <c r="C48" s="35"/>
      <c r="D48" s="35"/>
      <c r="E48" s="35"/>
      <c r="F48" s="36"/>
      <c r="G48" s="74" t="s">
        <v>55</v>
      </c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6"/>
      <c r="S48" s="77" t="s">
        <v>56</v>
      </c>
      <c r="T48" s="76"/>
      <c r="U48" s="78" t="s">
        <v>57</v>
      </c>
      <c r="V48" s="79"/>
      <c r="W48" s="79"/>
      <c r="X48" s="79"/>
      <c r="Y48" s="80"/>
    </row>
    <row r="49" spans="1:25" ht="16.5" customHeight="1">
      <c r="A49" s="81" t="s">
        <v>4</v>
      </c>
      <c r="B49" s="44"/>
      <c r="C49" s="44"/>
      <c r="D49" s="44"/>
      <c r="E49" s="44"/>
      <c r="F49" s="45"/>
      <c r="G49" s="82"/>
      <c r="H49" s="44"/>
      <c r="I49" s="44"/>
      <c r="J49" s="44"/>
      <c r="K49" s="44"/>
      <c r="L49" s="44"/>
      <c r="M49" s="45"/>
      <c r="N49" s="83" t="s">
        <v>13</v>
      </c>
      <c r="O49" s="65"/>
      <c r="P49" s="35"/>
      <c r="Q49" s="35"/>
      <c r="R49" s="35"/>
      <c r="S49" s="35"/>
      <c r="T49" s="36"/>
      <c r="U49" s="50" t="s">
        <v>58</v>
      </c>
      <c r="V49" s="65"/>
      <c r="W49" s="35"/>
      <c r="X49" s="35"/>
      <c r="Y49" s="36"/>
    </row>
    <row r="50" spans="1:25" ht="19.5" customHeight="1">
      <c r="A50" s="66" t="s">
        <v>14</v>
      </c>
      <c r="B50" s="38"/>
      <c r="C50" s="38"/>
      <c r="D50" s="38"/>
      <c r="E50" s="38"/>
      <c r="F50" s="39"/>
      <c r="G50" s="67"/>
      <c r="H50" s="52"/>
      <c r="I50" s="52"/>
      <c r="J50" s="52"/>
      <c r="K50" s="52"/>
      <c r="L50" s="52"/>
      <c r="M50" s="53"/>
      <c r="N50" s="37"/>
      <c r="O50" s="37"/>
      <c r="P50" s="38"/>
      <c r="Q50" s="38"/>
      <c r="R50" s="38"/>
      <c r="S50" s="38"/>
      <c r="T50" s="39"/>
      <c r="U50" s="49"/>
      <c r="V50" s="37"/>
      <c r="W50" s="38"/>
      <c r="X50" s="38"/>
      <c r="Y50" s="39"/>
    </row>
    <row r="51" spans="1:25" ht="15.75" customHeight="1">
      <c r="A51" s="54" t="s">
        <v>8</v>
      </c>
      <c r="B51" s="55"/>
      <c r="C51" s="56"/>
      <c r="D51" s="60" t="s">
        <v>15</v>
      </c>
      <c r="E51" s="61"/>
      <c r="F51" s="61"/>
      <c r="G51" s="61"/>
      <c r="H51" s="61"/>
      <c r="I51" s="61"/>
      <c r="J51" s="61"/>
      <c r="K51" s="62"/>
      <c r="L51" s="63" t="s">
        <v>59</v>
      </c>
      <c r="M51" s="64" t="s">
        <v>5</v>
      </c>
      <c r="N51" s="63" t="s">
        <v>6</v>
      </c>
      <c r="O51" s="40" t="s">
        <v>60</v>
      </c>
      <c r="P51" s="35"/>
      <c r="Q51" s="35"/>
      <c r="R51" s="35"/>
      <c r="S51" s="35"/>
      <c r="T51" s="35"/>
      <c r="U51" s="36"/>
      <c r="V51" s="40" t="s">
        <v>61</v>
      </c>
      <c r="W51" s="35"/>
      <c r="X51" s="35"/>
      <c r="Y51" s="36"/>
    </row>
    <row r="52" spans="1:25" ht="20.25" customHeight="1">
      <c r="A52" s="57"/>
      <c r="B52" s="58"/>
      <c r="C52" s="59"/>
      <c r="D52" s="51" t="s">
        <v>16</v>
      </c>
      <c r="E52" s="52"/>
      <c r="F52" s="52"/>
      <c r="G52" s="52"/>
      <c r="H52" s="52"/>
      <c r="I52" s="52"/>
      <c r="J52" s="52"/>
      <c r="K52" s="53"/>
      <c r="L52" s="49"/>
      <c r="M52" s="49"/>
      <c r="N52" s="49"/>
      <c r="O52" s="37"/>
      <c r="P52" s="38"/>
      <c r="Q52" s="38"/>
      <c r="R52" s="38"/>
      <c r="S52" s="38"/>
      <c r="T52" s="38"/>
      <c r="U52" s="39"/>
      <c r="V52" s="37"/>
      <c r="W52" s="38"/>
      <c r="X52" s="38"/>
      <c r="Y52" s="39"/>
    </row>
    <row r="53" spans="1:25" ht="13.5" customHeight="1">
      <c r="A53" s="42" t="s">
        <v>62</v>
      </c>
      <c r="B53" s="35"/>
      <c r="C53" s="36"/>
      <c r="D53" s="43"/>
      <c r="E53" s="44"/>
      <c r="F53" s="44"/>
      <c r="G53" s="44"/>
      <c r="H53" s="44"/>
      <c r="I53" s="44"/>
      <c r="J53" s="44"/>
      <c r="K53" s="45"/>
      <c r="L53" s="46" t="s">
        <v>63</v>
      </c>
      <c r="M53" s="48"/>
      <c r="N53" s="48"/>
      <c r="O53" s="34"/>
      <c r="P53" s="35"/>
      <c r="Q53" s="35"/>
      <c r="R53" s="35"/>
      <c r="S53" s="35"/>
      <c r="T53" s="35"/>
      <c r="U53" s="36"/>
      <c r="V53" s="34"/>
      <c r="W53" s="35"/>
      <c r="X53" s="35"/>
      <c r="Y53" s="36"/>
    </row>
    <row r="54" spans="1:25" ht="17.25" customHeight="1">
      <c r="A54" s="37"/>
      <c r="B54" s="38"/>
      <c r="C54" s="39"/>
      <c r="D54" s="41"/>
      <c r="E54" s="38"/>
      <c r="F54" s="38"/>
      <c r="G54" s="38"/>
      <c r="H54" s="38"/>
      <c r="I54" s="38"/>
      <c r="J54" s="38"/>
      <c r="K54" s="39"/>
      <c r="L54" s="47"/>
      <c r="M54" s="49"/>
      <c r="N54" s="49"/>
      <c r="O54" s="37"/>
      <c r="P54" s="38"/>
      <c r="Q54" s="38"/>
      <c r="R54" s="38"/>
      <c r="S54" s="38"/>
      <c r="T54" s="38"/>
      <c r="U54" s="39"/>
      <c r="V54" s="37"/>
      <c r="W54" s="38"/>
      <c r="X54" s="38"/>
      <c r="Y54" s="39"/>
    </row>
    <row r="55" spans="1:25" ht="13.5" customHeight="1">
      <c r="A55" s="42" t="s">
        <v>62</v>
      </c>
      <c r="B55" s="35"/>
      <c r="C55" s="36"/>
      <c r="D55" s="43"/>
      <c r="E55" s="44"/>
      <c r="F55" s="44"/>
      <c r="G55" s="44"/>
      <c r="H55" s="44"/>
      <c r="I55" s="44"/>
      <c r="J55" s="44"/>
      <c r="K55" s="45"/>
      <c r="L55" s="46" t="s">
        <v>63</v>
      </c>
      <c r="M55" s="48"/>
      <c r="N55" s="48"/>
      <c r="O55" s="34"/>
      <c r="P55" s="35"/>
      <c r="Q55" s="35"/>
      <c r="R55" s="35"/>
      <c r="S55" s="35"/>
      <c r="T55" s="35"/>
      <c r="U55" s="36"/>
      <c r="V55" s="34"/>
      <c r="W55" s="35"/>
      <c r="X55" s="35"/>
      <c r="Y55" s="36"/>
    </row>
    <row r="56" spans="1:25" ht="17.25" customHeight="1">
      <c r="A56" s="37"/>
      <c r="B56" s="38"/>
      <c r="C56" s="39"/>
      <c r="D56" s="41"/>
      <c r="E56" s="38"/>
      <c r="F56" s="38"/>
      <c r="G56" s="38"/>
      <c r="H56" s="38"/>
      <c r="I56" s="38"/>
      <c r="J56" s="38"/>
      <c r="K56" s="39"/>
      <c r="L56" s="47"/>
      <c r="M56" s="49"/>
      <c r="N56" s="49"/>
      <c r="O56" s="37"/>
      <c r="P56" s="38"/>
      <c r="Q56" s="38"/>
      <c r="R56" s="38"/>
      <c r="S56" s="38"/>
      <c r="T56" s="38"/>
      <c r="U56" s="39"/>
      <c r="V56" s="37"/>
      <c r="W56" s="38"/>
      <c r="X56" s="38"/>
      <c r="Y56" s="39"/>
    </row>
    <row r="57" spans="1:25" ht="13.5" customHeight="1">
      <c r="A57" s="42" t="s">
        <v>62</v>
      </c>
      <c r="B57" s="35"/>
      <c r="C57" s="36"/>
      <c r="D57" s="43"/>
      <c r="E57" s="44"/>
      <c r="F57" s="44"/>
      <c r="G57" s="44"/>
      <c r="H57" s="44"/>
      <c r="I57" s="44"/>
      <c r="J57" s="44"/>
      <c r="K57" s="45"/>
      <c r="L57" s="46" t="s">
        <v>63</v>
      </c>
      <c r="M57" s="48"/>
      <c r="N57" s="48"/>
      <c r="O57" s="34"/>
      <c r="P57" s="35"/>
      <c r="Q57" s="35"/>
      <c r="R57" s="35"/>
      <c r="S57" s="35"/>
      <c r="T57" s="35"/>
      <c r="U57" s="36"/>
      <c r="V57" s="34"/>
      <c r="W57" s="35"/>
      <c r="X57" s="35"/>
      <c r="Y57" s="36"/>
    </row>
    <row r="58" spans="1:25" ht="17.25" customHeight="1">
      <c r="A58" s="37"/>
      <c r="B58" s="38"/>
      <c r="C58" s="39"/>
      <c r="D58" s="41"/>
      <c r="E58" s="38"/>
      <c r="F58" s="38"/>
      <c r="G58" s="38"/>
      <c r="H58" s="38"/>
      <c r="I58" s="38"/>
      <c r="J58" s="38"/>
      <c r="K58" s="39"/>
      <c r="L58" s="47"/>
      <c r="M58" s="49"/>
      <c r="N58" s="49"/>
      <c r="O58" s="37"/>
      <c r="P58" s="38"/>
      <c r="Q58" s="38"/>
      <c r="R58" s="38"/>
      <c r="S58" s="38"/>
      <c r="T58" s="38"/>
      <c r="U58" s="39"/>
      <c r="V58" s="37"/>
      <c r="W58" s="38"/>
      <c r="X58" s="38"/>
      <c r="Y58" s="39"/>
    </row>
    <row r="59" spans="1:25" ht="13.5" customHeight="1"/>
    <row r="60" spans="1:25" ht="13.5" customHeight="1"/>
    <row r="61" spans="1:25" ht="13.5" customHeight="1"/>
    <row r="62" spans="1:25" ht="13.5" customHeight="1"/>
    <row r="63" spans="1:25" ht="13.5" customHeight="1"/>
    <row r="64" spans="1:25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</sheetData>
  <mergeCells count="93">
    <mergeCell ref="C4:G4"/>
    <mergeCell ref="I4:Y4"/>
    <mergeCell ref="C1:M1"/>
    <mergeCell ref="R1:S1"/>
    <mergeCell ref="T1:X1"/>
    <mergeCell ref="C2:G2"/>
    <mergeCell ref="I2:Y2"/>
    <mergeCell ref="C16:G16"/>
    <mergeCell ref="I16:Y16"/>
    <mergeCell ref="C6:G6"/>
    <mergeCell ref="I6:Y6"/>
    <mergeCell ref="J7:Y7"/>
    <mergeCell ref="J8:Y8"/>
    <mergeCell ref="J9:Y9"/>
    <mergeCell ref="J10:Y10"/>
    <mergeCell ref="I22:Y22"/>
    <mergeCell ref="J11:Y11"/>
    <mergeCell ref="J12:Y12"/>
    <mergeCell ref="I13:Y13"/>
    <mergeCell ref="I14:Y14"/>
    <mergeCell ref="C18:G18"/>
    <mergeCell ref="I18:Y18"/>
    <mergeCell ref="J19:Y19"/>
    <mergeCell ref="J20:Y20"/>
    <mergeCell ref="J21:Y21"/>
    <mergeCell ref="I35:Y35"/>
    <mergeCell ref="C24:G24"/>
    <mergeCell ref="I24:Y24"/>
    <mergeCell ref="C26:G26"/>
    <mergeCell ref="I26:Y26"/>
    <mergeCell ref="I27:Y27"/>
    <mergeCell ref="C29:G29"/>
    <mergeCell ref="I29:Y29"/>
    <mergeCell ref="I30:Y30"/>
    <mergeCell ref="I31:Y31"/>
    <mergeCell ref="I32:Y32"/>
    <mergeCell ref="C34:G34"/>
    <mergeCell ref="I34:Y34"/>
    <mergeCell ref="O49:T50"/>
    <mergeCell ref="I36:Y36"/>
    <mergeCell ref="C38:G38"/>
    <mergeCell ref="I38:Y38"/>
    <mergeCell ref="M39:Y39"/>
    <mergeCell ref="A42:V42"/>
    <mergeCell ref="X42:Y42"/>
    <mergeCell ref="N51:N52"/>
    <mergeCell ref="V49:Y50"/>
    <mergeCell ref="A50:F50"/>
    <mergeCell ref="G50:M50"/>
    <mergeCell ref="A43:V43"/>
    <mergeCell ref="X43:Y46"/>
    <mergeCell ref="A44:W44"/>
    <mergeCell ref="A45:W45"/>
    <mergeCell ref="A46:W46"/>
    <mergeCell ref="A48:F48"/>
    <mergeCell ref="G48:R48"/>
    <mergeCell ref="S48:T48"/>
    <mergeCell ref="U48:Y48"/>
    <mergeCell ref="A49:F49"/>
    <mergeCell ref="G49:M49"/>
    <mergeCell ref="N49:N50"/>
    <mergeCell ref="N55:N56"/>
    <mergeCell ref="U49:U50"/>
    <mergeCell ref="V51:Y52"/>
    <mergeCell ref="D52:K52"/>
    <mergeCell ref="A53:C54"/>
    <mergeCell ref="D53:K53"/>
    <mergeCell ref="L53:L54"/>
    <mergeCell ref="M53:M54"/>
    <mergeCell ref="N53:N54"/>
    <mergeCell ref="O53:U54"/>
    <mergeCell ref="V53:Y54"/>
    <mergeCell ref="D54:K54"/>
    <mergeCell ref="A51:C52"/>
    <mergeCell ref="D51:K51"/>
    <mergeCell ref="L51:L52"/>
    <mergeCell ref="M51:M52"/>
    <mergeCell ref="O55:U56"/>
    <mergeCell ref="O51:U52"/>
    <mergeCell ref="V55:Y56"/>
    <mergeCell ref="D56:K56"/>
    <mergeCell ref="A57:C58"/>
    <mergeCell ref="D57:K57"/>
    <mergeCell ref="L57:L58"/>
    <mergeCell ref="M57:M58"/>
    <mergeCell ref="N57:N58"/>
    <mergeCell ref="O57:U58"/>
    <mergeCell ref="V57:Y58"/>
    <mergeCell ref="D58:K58"/>
    <mergeCell ref="A55:C56"/>
    <mergeCell ref="D55:K55"/>
    <mergeCell ref="L55:L56"/>
    <mergeCell ref="M55:M56"/>
  </mergeCells>
  <phoneticPr fontId="1"/>
  <pageMargins left="0.9055118110236221" right="0" top="0.55118110236220474" bottom="0.15748031496062992" header="0" footer="0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4AFED-10D4-4E48-B35A-65DC10AE3CFD}">
  <sheetPr>
    <pageSetUpPr fitToPage="1"/>
  </sheetPr>
  <dimension ref="A1:K111"/>
  <sheetViews>
    <sheetView workbookViewId="0">
      <pane ySplit="1" topLeftCell="A2" activePane="bottomLeft" state="frozen"/>
      <selection pane="bottomLeft"/>
    </sheetView>
  </sheetViews>
  <sheetFormatPr defaultColWidth="9" defaultRowHeight="14.25"/>
  <cols>
    <col min="1" max="1" width="9" style="31"/>
    <col min="2" max="2" width="11.5" style="31" customWidth="1"/>
    <col min="3" max="3" width="9" style="31" customWidth="1"/>
    <col min="4" max="10" width="9" style="31"/>
    <col min="11" max="11" width="16.375" style="31" bestFit="1" customWidth="1"/>
    <col min="12" max="16384" width="9" style="31"/>
  </cols>
  <sheetData>
    <row r="1" spans="1:11">
      <c r="A1" s="28" t="s">
        <v>74</v>
      </c>
      <c r="B1" s="28" t="s">
        <v>75</v>
      </c>
      <c r="C1" s="28" t="s">
        <v>108</v>
      </c>
      <c r="D1" s="29" t="s">
        <v>76</v>
      </c>
      <c r="E1" s="28" t="s">
        <v>77</v>
      </c>
      <c r="F1" s="30" t="s">
        <v>109</v>
      </c>
      <c r="G1" s="28" t="s">
        <v>74</v>
      </c>
      <c r="H1" s="28"/>
      <c r="I1" s="28" t="s">
        <v>75</v>
      </c>
      <c r="J1" s="28" t="s">
        <v>76</v>
      </c>
      <c r="K1" s="28" t="s">
        <v>77</v>
      </c>
    </row>
    <row r="2" spans="1:11">
      <c r="A2" s="25">
        <v>1</v>
      </c>
      <c r="B2" s="24" t="s">
        <v>78</v>
      </c>
      <c r="C2" s="25" t="s">
        <v>79</v>
      </c>
      <c r="D2" s="26" t="s">
        <v>70</v>
      </c>
      <c r="E2" s="24" t="s">
        <v>64</v>
      </c>
      <c r="F2" s="32"/>
      <c r="G2" s="31" t="str">
        <f t="shared" ref="G2:G25" si="0">LEFT(B2,3)&amp;MID(B2,4,1)</f>
        <v>小学生女</v>
      </c>
      <c r="H2" s="31" t="str">
        <f>IF(C2&lt;&gt;"","("&amp;LEFT(C2,1)&amp;")","")</f>
        <v>(低)</v>
      </c>
      <c r="I2" s="31" t="str">
        <f t="shared" ref="I2:I65" si="1">IF(LEN(D2)&gt;3,LEFT(D2,3),LEFT(D2,2))</f>
        <v>25</v>
      </c>
      <c r="J2" s="31" t="str">
        <f t="shared" ref="J2:J65" si="2">LEFT(E2,1)</f>
        <v>自</v>
      </c>
      <c r="K2" s="31" t="str">
        <f t="shared" ref="K2:K65" si="3">G2&amp;H2&amp;I2&amp;J2</f>
        <v>小学生女(低)25自</v>
      </c>
    </row>
    <row r="3" spans="1:11">
      <c r="A3" s="25">
        <v>2</v>
      </c>
      <c r="B3" s="24" t="s">
        <v>78</v>
      </c>
      <c r="C3" s="25" t="s">
        <v>81</v>
      </c>
      <c r="D3" s="26" t="s">
        <v>70</v>
      </c>
      <c r="E3" s="24" t="s">
        <v>64</v>
      </c>
      <c r="F3" s="32"/>
      <c r="G3" s="31" t="str">
        <f t="shared" si="0"/>
        <v>小学生女</v>
      </c>
      <c r="H3" s="31" t="str">
        <f t="shared" ref="H3:H52" si="4">IF(C3&lt;&gt;"","("&amp;LEFT(C3,1)&amp;")","")</f>
        <v>(高)</v>
      </c>
      <c r="I3" s="31" t="str">
        <f t="shared" si="1"/>
        <v>25</v>
      </c>
      <c r="J3" s="31" t="str">
        <f t="shared" si="2"/>
        <v>自</v>
      </c>
      <c r="K3" s="31" t="str">
        <f t="shared" si="3"/>
        <v>小学生女(高)25自</v>
      </c>
    </row>
    <row r="4" spans="1:11">
      <c r="A4" s="25">
        <v>3</v>
      </c>
      <c r="B4" s="24" t="s">
        <v>83</v>
      </c>
      <c r="C4" s="25" t="s">
        <v>79</v>
      </c>
      <c r="D4" s="26" t="s">
        <v>70</v>
      </c>
      <c r="E4" s="24" t="s">
        <v>64</v>
      </c>
      <c r="F4" s="32"/>
      <c r="G4" s="31" t="str">
        <f t="shared" si="0"/>
        <v>小学生男</v>
      </c>
      <c r="H4" s="31" t="str">
        <f t="shared" si="4"/>
        <v>(低)</v>
      </c>
      <c r="I4" s="31" t="str">
        <f t="shared" si="1"/>
        <v>25</v>
      </c>
      <c r="J4" s="31" t="str">
        <f t="shared" si="2"/>
        <v>自</v>
      </c>
      <c r="K4" s="31" t="str">
        <f t="shared" si="3"/>
        <v>小学生男(低)25自</v>
      </c>
    </row>
    <row r="5" spans="1:11">
      <c r="A5" s="25">
        <v>4</v>
      </c>
      <c r="B5" s="24" t="s">
        <v>83</v>
      </c>
      <c r="C5" s="25" t="s">
        <v>81</v>
      </c>
      <c r="D5" s="26" t="s">
        <v>70</v>
      </c>
      <c r="E5" s="24" t="s">
        <v>64</v>
      </c>
      <c r="F5" s="32"/>
      <c r="G5" s="31" t="str">
        <f t="shared" si="0"/>
        <v>小学生男</v>
      </c>
      <c r="H5" s="31" t="str">
        <f t="shared" si="4"/>
        <v>(高)</v>
      </c>
      <c r="I5" s="31" t="str">
        <f t="shared" si="1"/>
        <v>25</v>
      </c>
      <c r="J5" s="31" t="str">
        <f t="shared" si="2"/>
        <v>自</v>
      </c>
      <c r="K5" s="31" t="str">
        <f t="shared" si="3"/>
        <v>小学生男(高)25自</v>
      </c>
    </row>
    <row r="6" spans="1:11">
      <c r="A6" s="25">
        <v>5</v>
      </c>
      <c r="B6" s="24" t="s">
        <v>78</v>
      </c>
      <c r="C6" s="25" t="s">
        <v>79</v>
      </c>
      <c r="D6" s="26" t="s">
        <v>70</v>
      </c>
      <c r="E6" s="24" t="s">
        <v>65</v>
      </c>
      <c r="F6" s="32"/>
      <c r="G6" s="31" t="str">
        <f t="shared" si="0"/>
        <v>小学生女</v>
      </c>
      <c r="H6" s="31" t="str">
        <f t="shared" si="4"/>
        <v>(低)</v>
      </c>
      <c r="I6" s="31" t="str">
        <f t="shared" si="1"/>
        <v>25</v>
      </c>
      <c r="J6" s="31" t="str">
        <f t="shared" si="2"/>
        <v>平</v>
      </c>
      <c r="K6" s="31" t="str">
        <f t="shared" si="3"/>
        <v>小学生女(低)25平</v>
      </c>
    </row>
    <row r="7" spans="1:11">
      <c r="A7" s="25">
        <v>6</v>
      </c>
      <c r="B7" s="24" t="s">
        <v>78</v>
      </c>
      <c r="C7" s="25" t="s">
        <v>81</v>
      </c>
      <c r="D7" s="26" t="s">
        <v>70</v>
      </c>
      <c r="E7" s="24" t="s">
        <v>65</v>
      </c>
      <c r="F7" s="32"/>
      <c r="G7" s="31" t="str">
        <f t="shared" si="0"/>
        <v>小学生女</v>
      </c>
      <c r="H7" s="31" t="str">
        <f t="shared" si="4"/>
        <v>(高)</v>
      </c>
      <c r="I7" s="31" t="str">
        <f t="shared" si="1"/>
        <v>25</v>
      </c>
      <c r="J7" s="31" t="str">
        <f t="shared" si="2"/>
        <v>平</v>
      </c>
      <c r="K7" s="31" t="str">
        <f t="shared" si="3"/>
        <v>小学生女(高)25平</v>
      </c>
    </row>
    <row r="8" spans="1:11">
      <c r="A8" s="25">
        <v>7</v>
      </c>
      <c r="B8" s="24" t="s">
        <v>83</v>
      </c>
      <c r="C8" s="25" t="s">
        <v>79</v>
      </c>
      <c r="D8" s="26" t="s">
        <v>70</v>
      </c>
      <c r="E8" s="24" t="s">
        <v>65</v>
      </c>
      <c r="F8" s="32"/>
      <c r="G8" s="31" t="str">
        <f t="shared" si="0"/>
        <v>小学生男</v>
      </c>
      <c r="H8" s="31" t="str">
        <f t="shared" si="4"/>
        <v>(低)</v>
      </c>
      <c r="I8" s="31" t="str">
        <f t="shared" si="1"/>
        <v>25</v>
      </c>
      <c r="J8" s="31" t="str">
        <f t="shared" si="2"/>
        <v>平</v>
      </c>
      <c r="K8" s="31" t="str">
        <f t="shared" si="3"/>
        <v>小学生男(低)25平</v>
      </c>
    </row>
    <row r="9" spans="1:11">
      <c r="A9" s="25">
        <v>8</v>
      </c>
      <c r="B9" s="24" t="s">
        <v>83</v>
      </c>
      <c r="C9" s="25" t="s">
        <v>81</v>
      </c>
      <c r="D9" s="26" t="s">
        <v>70</v>
      </c>
      <c r="E9" s="24" t="s">
        <v>65</v>
      </c>
      <c r="F9" s="32"/>
      <c r="G9" s="31" t="str">
        <f t="shared" si="0"/>
        <v>小学生男</v>
      </c>
      <c r="H9" s="31" t="str">
        <f t="shared" si="4"/>
        <v>(高)</v>
      </c>
      <c r="I9" s="31" t="str">
        <f t="shared" si="1"/>
        <v>25</v>
      </c>
      <c r="J9" s="31" t="str">
        <f t="shared" si="2"/>
        <v>平</v>
      </c>
      <c r="K9" s="31" t="str">
        <f t="shared" si="3"/>
        <v>小学生男(高)25平</v>
      </c>
    </row>
    <row r="10" spans="1:11">
      <c r="A10" s="25">
        <v>9</v>
      </c>
      <c r="B10" s="24" t="s">
        <v>78</v>
      </c>
      <c r="C10" s="25" t="s">
        <v>79</v>
      </c>
      <c r="D10" s="26" t="s">
        <v>70</v>
      </c>
      <c r="E10" s="24" t="s">
        <v>66</v>
      </c>
      <c r="F10" s="32"/>
      <c r="G10" s="31" t="str">
        <f t="shared" si="0"/>
        <v>小学生女</v>
      </c>
      <c r="H10" s="31" t="str">
        <f t="shared" si="4"/>
        <v>(低)</v>
      </c>
      <c r="I10" s="31" t="str">
        <f>IF(LEN(D10)&gt;3,LEFT(D10,3),LEFT(D10,2))</f>
        <v>25</v>
      </c>
      <c r="J10" s="31" t="str">
        <f t="shared" si="2"/>
        <v>背</v>
      </c>
      <c r="K10" s="31" t="str">
        <f t="shared" si="3"/>
        <v>小学生女(低)25背</v>
      </c>
    </row>
    <row r="11" spans="1:11">
      <c r="A11" s="25">
        <v>10</v>
      </c>
      <c r="B11" s="24" t="s">
        <v>78</v>
      </c>
      <c r="C11" s="25" t="s">
        <v>81</v>
      </c>
      <c r="D11" s="26" t="s">
        <v>70</v>
      </c>
      <c r="E11" s="24" t="s">
        <v>66</v>
      </c>
      <c r="F11" s="32"/>
      <c r="G11" s="31" t="str">
        <f t="shared" si="0"/>
        <v>小学生女</v>
      </c>
      <c r="H11" s="31" t="str">
        <f t="shared" si="4"/>
        <v>(高)</v>
      </c>
      <c r="I11" s="31" t="str">
        <f t="shared" si="1"/>
        <v>25</v>
      </c>
      <c r="J11" s="31" t="str">
        <f t="shared" si="2"/>
        <v>背</v>
      </c>
      <c r="K11" s="31" t="str">
        <f t="shared" si="3"/>
        <v>小学生女(高)25背</v>
      </c>
    </row>
    <row r="12" spans="1:11">
      <c r="A12" s="25">
        <v>11</v>
      </c>
      <c r="B12" s="24" t="s">
        <v>83</v>
      </c>
      <c r="C12" s="25" t="s">
        <v>79</v>
      </c>
      <c r="D12" s="26" t="s">
        <v>70</v>
      </c>
      <c r="E12" s="24" t="s">
        <v>66</v>
      </c>
      <c r="F12" s="32"/>
      <c r="G12" s="31" t="str">
        <f t="shared" si="0"/>
        <v>小学生男</v>
      </c>
      <c r="H12" s="31" t="str">
        <f t="shared" si="4"/>
        <v>(低)</v>
      </c>
      <c r="I12" s="31" t="str">
        <f t="shared" si="1"/>
        <v>25</v>
      </c>
      <c r="J12" s="31" t="str">
        <f t="shared" si="2"/>
        <v>背</v>
      </c>
      <c r="K12" s="31" t="str">
        <f t="shared" si="3"/>
        <v>小学生男(低)25背</v>
      </c>
    </row>
    <row r="13" spans="1:11">
      <c r="A13" s="25">
        <v>12</v>
      </c>
      <c r="B13" s="24" t="s">
        <v>83</v>
      </c>
      <c r="C13" s="25" t="s">
        <v>81</v>
      </c>
      <c r="D13" s="26" t="s">
        <v>70</v>
      </c>
      <c r="E13" s="24" t="s">
        <v>66</v>
      </c>
      <c r="F13" s="32"/>
      <c r="G13" s="31" t="str">
        <f t="shared" si="0"/>
        <v>小学生男</v>
      </c>
      <c r="H13" s="31" t="str">
        <f t="shared" si="4"/>
        <v>(高)</v>
      </c>
      <c r="I13" s="31" t="str">
        <f t="shared" si="1"/>
        <v>25</v>
      </c>
      <c r="J13" s="31" t="str">
        <f t="shared" si="2"/>
        <v>背</v>
      </c>
      <c r="K13" s="31" t="str">
        <f t="shared" si="3"/>
        <v>小学生男(高)25背</v>
      </c>
    </row>
    <row r="14" spans="1:11">
      <c r="A14" s="25">
        <v>13</v>
      </c>
      <c r="B14" s="24" t="s">
        <v>78</v>
      </c>
      <c r="C14" s="25" t="s">
        <v>79</v>
      </c>
      <c r="D14" s="26" t="s">
        <v>70</v>
      </c>
      <c r="E14" s="24" t="s">
        <v>67</v>
      </c>
      <c r="F14" s="32"/>
      <c r="G14" s="31" t="str">
        <f t="shared" si="0"/>
        <v>小学生女</v>
      </c>
      <c r="H14" s="31" t="str">
        <f t="shared" si="4"/>
        <v>(低)</v>
      </c>
      <c r="I14" s="31" t="str">
        <f t="shared" si="1"/>
        <v>25</v>
      </c>
      <c r="J14" s="31" t="str">
        <f t="shared" si="2"/>
        <v>バ</v>
      </c>
      <c r="K14" s="31" t="str">
        <f t="shared" si="3"/>
        <v>小学生女(低)25バ</v>
      </c>
    </row>
    <row r="15" spans="1:11">
      <c r="A15" s="25">
        <v>14</v>
      </c>
      <c r="B15" s="24" t="s">
        <v>78</v>
      </c>
      <c r="C15" s="25" t="s">
        <v>81</v>
      </c>
      <c r="D15" s="26" t="s">
        <v>70</v>
      </c>
      <c r="E15" s="24" t="s">
        <v>67</v>
      </c>
      <c r="F15" s="32"/>
      <c r="G15" s="31" t="str">
        <f t="shared" si="0"/>
        <v>小学生女</v>
      </c>
      <c r="H15" s="31" t="str">
        <f t="shared" si="4"/>
        <v>(高)</v>
      </c>
      <c r="I15" s="31" t="str">
        <f t="shared" si="1"/>
        <v>25</v>
      </c>
      <c r="J15" s="31" t="str">
        <f t="shared" si="2"/>
        <v>バ</v>
      </c>
      <c r="K15" s="31" t="str">
        <f t="shared" si="3"/>
        <v>小学生女(高)25バ</v>
      </c>
    </row>
    <row r="16" spans="1:11">
      <c r="A16" s="25">
        <v>15</v>
      </c>
      <c r="B16" s="24" t="s">
        <v>83</v>
      </c>
      <c r="C16" s="25" t="s">
        <v>79</v>
      </c>
      <c r="D16" s="26" t="s">
        <v>70</v>
      </c>
      <c r="E16" s="24" t="s">
        <v>67</v>
      </c>
      <c r="F16" s="32"/>
      <c r="G16" s="31" t="str">
        <f t="shared" si="0"/>
        <v>小学生男</v>
      </c>
      <c r="H16" s="31" t="str">
        <f t="shared" si="4"/>
        <v>(低)</v>
      </c>
      <c r="I16" s="31" t="str">
        <f t="shared" si="1"/>
        <v>25</v>
      </c>
      <c r="J16" s="31" t="str">
        <f t="shared" si="2"/>
        <v>バ</v>
      </c>
      <c r="K16" s="31" t="str">
        <f t="shared" si="3"/>
        <v>小学生男(低)25バ</v>
      </c>
    </row>
    <row r="17" spans="1:11">
      <c r="A17" s="25">
        <v>16</v>
      </c>
      <c r="B17" s="24" t="s">
        <v>83</v>
      </c>
      <c r="C17" s="25" t="s">
        <v>81</v>
      </c>
      <c r="D17" s="26" t="s">
        <v>70</v>
      </c>
      <c r="E17" s="24" t="s">
        <v>67</v>
      </c>
      <c r="F17" s="32"/>
      <c r="G17" s="31" t="str">
        <f t="shared" si="0"/>
        <v>小学生男</v>
      </c>
      <c r="H17" s="31" t="str">
        <f t="shared" si="4"/>
        <v>(高)</v>
      </c>
      <c r="I17" s="31" t="str">
        <f t="shared" si="1"/>
        <v>25</v>
      </c>
      <c r="J17" s="31" t="str">
        <f t="shared" si="2"/>
        <v>バ</v>
      </c>
      <c r="K17" s="31" t="str">
        <f t="shared" si="3"/>
        <v>小学生男(高)25バ</v>
      </c>
    </row>
    <row r="18" spans="1:11">
      <c r="A18" s="25">
        <v>17</v>
      </c>
      <c r="B18" s="24" t="s">
        <v>92</v>
      </c>
      <c r="C18" s="25"/>
      <c r="D18" s="26" t="s">
        <v>71</v>
      </c>
      <c r="E18" s="24" t="s">
        <v>68</v>
      </c>
      <c r="F18" s="32"/>
      <c r="G18" s="31" t="str">
        <f t="shared" si="0"/>
        <v>親子</v>
      </c>
      <c r="H18" s="31" t="str">
        <f t="shared" si="4"/>
        <v/>
      </c>
      <c r="I18" s="31" t="str">
        <f t="shared" si="1"/>
        <v>50</v>
      </c>
      <c r="J18" s="31" t="str">
        <f t="shared" si="2"/>
        <v>リ</v>
      </c>
      <c r="K18" s="31" t="str">
        <f t="shared" si="3"/>
        <v>親子50リ</v>
      </c>
    </row>
    <row r="19" spans="1:11">
      <c r="A19" s="25">
        <v>18</v>
      </c>
      <c r="B19" s="24" t="s">
        <v>93</v>
      </c>
      <c r="C19" s="25"/>
      <c r="D19" s="26" t="s">
        <v>9</v>
      </c>
      <c r="E19" s="24" t="s">
        <v>94</v>
      </c>
      <c r="F19" s="32"/>
      <c r="G19" s="31" t="str">
        <f t="shared" si="0"/>
        <v>小学生女</v>
      </c>
      <c r="H19" s="31" t="str">
        <f t="shared" si="4"/>
        <v/>
      </c>
      <c r="I19" s="31" t="str">
        <f t="shared" si="1"/>
        <v>100</v>
      </c>
      <c r="J19" s="31" t="str">
        <f t="shared" si="2"/>
        <v>個</v>
      </c>
      <c r="K19" s="31" t="str">
        <f t="shared" si="3"/>
        <v>小学生女100個</v>
      </c>
    </row>
    <row r="20" spans="1:11">
      <c r="A20" s="25">
        <v>19</v>
      </c>
      <c r="B20" s="24" t="s">
        <v>95</v>
      </c>
      <c r="C20" s="25"/>
      <c r="D20" s="26" t="s">
        <v>9</v>
      </c>
      <c r="E20" s="24" t="s">
        <v>94</v>
      </c>
      <c r="F20" s="32"/>
      <c r="G20" s="31" t="str">
        <f t="shared" si="0"/>
        <v>小学生男</v>
      </c>
      <c r="H20" s="31" t="str">
        <f t="shared" si="4"/>
        <v/>
      </c>
      <c r="I20" s="31" t="str">
        <f t="shared" si="1"/>
        <v>100</v>
      </c>
      <c r="J20" s="31" t="str">
        <f t="shared" si="2"/>
        <v>個</v>
      </c>
      <c r="K20" s="31" t="str">
        <f t="shared" si="3"/>
        <v>小学生男100個</v>
      </c>
    </row>
    <row r="21" spans="1:11">
      <c r="A21" s="25">
        <v>20</v>
      </c>
      <c r="B21" s="24" t="s">
        <v>96</v>
      </c>
      <c r="C21" s="25"/>
      <c r="D21" s="26" t="s">
        <v>9</v>
      </c>
      <c r="E21" s="24" t="s">
        <v>68</v>
      </c>
      <c r="F21" s="32"/>
      <c r="G21" s="31" t="str">
        <f t="shared" si="0"/>
        <v>小学生混</v>
      </c>
      <c r="H21" s="31" t="str">
        <f t="shared" si="4"/>
        <v/>
      </c>
      <c r="I21" s="31" t="str">
        <f t="shared" si="1"/>
        <v>100</v>
      </c>
      <c r="J21" s="31" t="str">
        <f t="shared" si="2"/>
        <v>リ</v>
      </c>
      <c r="K21" s="31" t="str">
        <f t="shared" si="3"/>
        <v>小学生混100リ</v>
      </c>
    </row>
    <row r="22" spans="1:11">
      <c r="A22" s="25">
        <v>21</v>
      </c>
      <c r="B22" s="24" t="s">
        <v>97</v>
      </c>
      <c r="C22" s="25"/>
      <c r="D22" s="26" t="s">
        <v>9</v>
      </c>
      <c r="E22" s="24" t="s">
        <v>68</v>
      </c>
      <c r="F22" s="32"/>
      <c r="G22" s="31" t="str">
        <f t="shared" si="0"/>
        <v>小学生女</v>
      </c>
      <c r="H22" s="31" t="str">
        <f t="shared" si="4"/>
        <v/>
      </c>
      <c r="I22" s="31" t="str">
        <f t="shared" si="1"/>
        <v>100</v>
      </c>
      <c r="J22" s="31" t="str">
        <f t="shared" si="2"/>
        <v>リ</v>
      </c>
      <c r="K22" s="31" t="str">
        <f t="shared" si="3"/>
        <v>小学生女100リ</v>
      </c>
    </row>
    <row r="23" spans="1:11">
      <c r="A23" s="25">
        <v>22</v>
      </c>
      <c r="B23" s="24" t="s">
        <v>95</v>
      </c>
      <c r="C23" s="25"/>
      <c r="D23" s="26" t="s">
        <v>9</v>
      </c>
      <c r="E23" s="24" t="s">
        <v>68</v>
      </c>
      <c r="F23" s="32"/>
      <c r="G23" s="31" t="str">
        <f t="shared" si="0"/>
        <v>小学生男</v>
      </c>
      <c r="H23" s="31" t="str">
        <f t="shared" si="4"/>
        <v/>
      </c>
      <c r="I23" s="31" t="str">
        <f t="shared" si="1"/>
        <v>100</v>
      </c>
      <c r="J23" s="31" t="str">
        <f t="shared" si="2"/>
        <v>リ</v>
      </c>
      <c r="K23" s="31" t="str">
        <f t="shared" si="3"/>
        <v>小学生男100リ</v>
      </c>
    </row>
    <row r="24" spans="1:11">
      <c r="A24" s="25">
        <v>23</v>
      </c>
      <c r="B24" s="24" t="s">
        <v>78</v>
      </c>
      <c r="C24" s="25" t="s">
        <v>79</v>
      </c>
      <c r="D24" s="26" t="s">
        <v>71</v>
      </c>
      <c r="E24" s="24" t="s">
        <v>64</v>
      </c>
      <c r="F24" s="32"/>
      <c r="G24" s="31" t="str">
        <f t="shared" si="0"/>
        <v>小学生女</v>
      </c>
      <c r="H24" s="31" t="str">
        <f t="shared" si="4"/>
        <v>(低)</v>
      </c>
      <c r="I24" s="31" t="str">
        <f t="shared" si="1"/>
        <v>50</v>
      </c>
      <c r="J24" s="31" t="str">
        <f t="shared" si="2"/>
        <v>自</v>
      </c>
      <c r="K24" s="31" t="str">
        <f t="shared" si="3"/>
        <v>小学生女(低)50自</v>
      </c>
    </row>
    <row r="25" spans="1:11">
      <c r="A25" s="25">
        <v>24</v>
      </c>
      <c r="B25" s="24" t="s">
        <v>78</v>
      </c>
      <c r="C25" s="25" t="s">
        <v>81</v>
      </c>
      <c r="D25" s="26" t="s">
        <v>71</v>
      </c>
      <c r="E25" s="24" t="s">
        <v>64</v>
      </c>
      <c r="F25" s="32"/>
      <c r="G25" s="31" t="str">
        <f t="shared" si="0"/>
        <v>小学生女</v>
      </c>
      <c r="H25" s="31" t="str">
        <f t="shared" si="4"/>
        <v>(高)</v>
      </c>
      <c r="I25" s="31" t="str">
        <f t="shared" si="1"/>
        <v>50</v>
      </c>
      <c r="J25" s="31" t="str">
        <f t="shared" si="2"/>
        <v>自</v>
      </c>
      <c r="K25" s="31" t="str">
        <f t="shared" si="3"/>
        <v>小学生女(高)50自</v>
      </c>
    </row>
    <row r="26" spans="1:11">
      <c r="A26" s="25">
        <v>25</v>
      </c>
      <c r="B26" s="24" t="s">
        <v>83</v>
      </c>
      <c r="C26" s="25" t="s">
        <v>79</v>
      </c>
      <c r="D26" s="26" t="s">
        <v>71</v>
      </c>
      <c r="E26" s="24" t="s">
        <v>64</v>
      </c>
      <c r="F26" s="32"/>
      <c r="G26" s="31" t="str">
        <f>LEFT(B26,3)&amp;MID(B26,4,1)</f>
        <v>小学生男</v>
      </c>
      <c r="I26" s="31" t="str">
        <f t="shared" si="1"/>
        <v>50</v>
      </c>
      <c r="J26" s="31" t="str">
        <f t="shared" si="2"/>
        <v>自</v>
      </c>
      <c r="K26" s="31" t="str">
        <f t="shared" si="3"/>
        <v>小学生男50自</v>
      </c>
    </row>
    <row r="27" spans="1:11">
      <c r="A27" s="25">
        <v>26</v>
      </c>
      <c r="B27" s="24" t="s">
        <v>83</v>
      </c>
      <c r="C27" s="25" t="s">
        <v>81</v>
      </c>
      <c r="D27" s="26" t="s">
        <v>71</v>
      </c>
      <c r="E27" s="24" t="s">
        <v>64</v>
      </c>
      <c r="F27" s="32"/>
      <c r="G27" s="31" t="str">
        <f t="shared" ref="G27:G89" si="5">LEFT(B27,3)&amp;MID(B27,4,1)</f>
        <v>小学生男</v>
      </c>
      <c r="H27" s="31" t="str">
        <f t="shared" ref="H27:H34" si="6">IF(C27&lt;&gt;"","("&amp;LEFT(C27,1)&amp;")","")</f>
        <v>(高)</v>
      </c>
      <c r="I27" s="31" t="str">
        <f t="shared" si="1"/>
        <v>50</v>
      </c>
      <c r="J27" s="31" t="str">
        <f t="shared" si="2"/>
        <v>自</v>
      </c>
      <c r="K27" s="31" t="str">
        <f t="shared" si="3"/>
        <v>小学生男(高)50自</v>
      </c>
    </row>
    <row r="28" spans="1:11">
      <c r="A28" s="25">
        <v>27</v>
      </c>
      <c r="B28" s="24" t="s">
        <v>78</v>
      </c>
      <c r="C28" s="25" t="s">
        <v>79</v>
      </c>
      <c r="D28" s="26" t="s">
        <v>71</v>
      </c>
      <c r="E28" s="24" t="s">
        <v>65</v>
      </c>
      <c r="F28" s="32"/>
      <c r="G28" s="31" t="str">
        <f t="shared" si="5"/>
        <v>小学生女</v>
      </c>
      <c r="H28" s="31" t="str">
        <f t="shared" si="6"/>
        <v>(低)</v>
      </c>
      <c r="I28" s="31" t="str">
        <f t="shared" si="1"/>
        <v>50</v>
      </c>
      <c r="J28" s="31" t="str">
        <f t="shared" si="2"/>
        <v>平</v>
      </c>
      <c r="K28" s="31" t="str">
        <f t="shared" si="3"/>
        <v>小学生女(低)50平</v>
      </c>
    </row>
    <row r="29" spans="1:11">
      <c r="A29" s="25">
        <v>28</v>
      </c>
      <c r="B29" s="24" t="s">
        <v>78</v>
      </c>
      <c r="C29" s="25" t="s">
        <v>81</v>
      </c>
      <c r="D29" s="26" t="s">
        <v>71</v>
      </c>
      <c r="E29" s="24" t="s">
        <v>65</v>
      </c>
      <c r="F29" s="32"/>
      <c r="G29" s="31" t="str">
        <f t="shared" si="5"/>
        <v>小学生女</v>
      </c>
      <c r="H29" s="31" t="str">
        <f t="shared" si="6"/>
        <v>(高)</v>
      </c>
      <c r="I29" s="31" t="str">
        <f t="shared" si="1"/>
        <v>50</v>
      </c>
      <c r="J29" s="31" t="str">
        <f t="shared" si="2"/>
        <v>平</v>
      </c>
      <c r="K29" s="31" t="str">
        <f t="shared" si="3"/>
        <v>小学生女(高)50平</v>
      </c>
    </row>
    <row r="30" spans="1:11">
      <c r="A30" s="25">
        <v>29</v>
      </c>
      <c r="B30" s="24" t="s">
        <v>83</v>
      </c>
      <c r="C30" s="25" t="s">
        <v>79</v>
      </c>
      <c r="D30" s="26" t="s">
        <v>71</v>
      </c>
      <c r="E30" s="24" t="s">
        <v>65</v>
      </c>
      <c r="F30" s="32"/>
      <c r="G30" s="31" t="str">
        <f t="shared" si="5"/>
        <v>小学生男</v>
      </c>
      <c r="H30" s="31" t="str">
        <f t="shared" si="6"/>
        <v>(低)</v>
      </c>
      <c r="I30" s="31" t="str">
        <f t="shared" si="1"/>
        <v>50</v>
      </c>
      <c r="J30" s="31" t="str">
        <f t="shared" si="2"/>
        <v>平</v>
      </c>
      <c r="K30" s="31" t="str">
        <f t="shared" si="3"/>
        <v>小学生男(低)50平</v>
      </c>
    </row>
    <row r="31" spans="1:11">
      <c r="A31" s="25">
        <v>30</v>
      </c>
      <c r="B31" s="24" t="s">
        <v>83</v>
      </c>
      <c r="C31" s="25" t="s">
        <v>81</v>
      </c>
      <c r="D31" s="26" t="s">
        <v>71</v>
      </c>
      <c r="E31" s="24" t="s">
        <v>65</v>
      </c>
      <c r="F31" s="32"/>
      <c r="G31" s="31" t="str">
        <f t="shared" si="5"/>
        <v>小学生男</v>
      </c>
      <c r="H31" s="31" t="str">
        <f t="shared" si="6"/>
        <v>(高)</v>
      </c>
      <c r="I31" s="31" t="str">
        <f t="shared" si="1"/>
        <v>50</v>
      </c>
      <c r="J31" s="31" t="str">
        <f t="shared" si="2"/>
        <v>平</v>
      </c>
      <c r="K31" s="31" t="str">
        <f t="shared" si="3"/>
        <v>小学生男(高)50平</v>
      </c>
    </row>
    <row r="32" spans="1:11">
      <c r="A32" s="25">
        <v>31</v>
      </c>
      <c r="B32" s="24" t="s">
        <v>98</v>
      </c>
      <c r="C32" s="25"/>
      <c r="D32" s="26" t="s">
        <v>70</v>
      </c>
      <c r="E32" s="24" t="s">
        <v>64</v>
      </c>
      <c r="F32" s="32"/>
      <c r="G32" s="31" t="str">
        <f>LEFT(B32,3)&amp;MID(B32,6,1)</f>
        <v>60歳女</v>
      </c>
      <c r="H32" s="31" t="str">
        <f t="shared" si="6"/>
        <v/>
      </c>
      <c r="I32" s="31" t="str">
        <f t="shared" si="1"/>
        <v>25</v>
      </c>
      <c r="J32" s="31" t="str">
        <f t="shared" si="2"/>
        <v>自</v>
      </c>
      <c r="K32" s="31" t="str">
        <f t="shared" si="3"/>
        <v>60歳女25自</v>
      </c>
    </row>
    <row r="33" spans="1:11">
      <c r="A33" s="25">
        <v>32</v>
      </c>
      <c r="B33" s="24" t="s">
        <v>99</v>
      </c>
      <c r="C33" s="25"/>
      <c r="D33" s="26" t="s">
        <v>70</v>
      </c>
      <c r="E33" s="24" t="s">
        <v>64</v>
      </c>
      <c r="F33" s="32"/>
      <c r="G33" s="31" t="str">
        <f>LEFT(B33,3)&amp;MID(B33,6,1)</f>
        <v>60歳男</v>
      </c>
      <c r="H33" s="31" t="str">
        <f t="shared" si="6"/>
        <v/>
      </c>
      <c r="I33" s="31" t="str">
        <f t="shared" si="1"/>
        <v>25</v>
      </c>
      <c r="J33" s="31" t="str">
        <f t="shared" si="2"/>
        <v>自</v>
      </c>
      <c r="K33" s="31" t="str">
        <f t="shared" si="3"/>
        <v>60歳男25自</v>
      </c>
    </row>
    <row r="34" spans="1:11">
      <c r="A34" s="25">
        <v>33</v>
      </c>
      <c r="B34" s="24" t="s">
        <v>98</v>
      </c>
      <c r="C34" s="25"/>
      <c r="D34" s="26" t="s">
        <v>70</v>
      </c>
      <c r="E34" s="24" t="s">
        <v>65</v>
      </c>
      <c r="F34" s="32"/>
      <c r="G34" s="31" t="str">
        <f t="shared" ref="G34:G41" si="7">LEFT(B34,3)&amp;MID(B34,6,1)</f>
        <v>60歳女</v>
      </c>
      <c r="H34" s="31" t="str">
        <f t="shared" si="6"/>
        <v/>
      </c>
      <c r="I34" s="31" t="str">
        <f t="shared" si="1"/>
        <v>25</v>
      </c>
      <c r="J34" s="31" t="str">
        <f t="shared" si="2"/>
        <v>平</v>
      </c>
      <c r="K34" s="31" t="str">
        <f t="shared" si="3"/>
        <v>60歳女25平</v>
      </c>
    </row>
    <row r="35" spans="1:11">
      <c r="A35" s="25">
        <v>34</v>
      </c>
      <c r="B35" s="24" t="s">
        <v>99</v>
      </c>
      <c r="C35" s="25"/>
      <c r="D35" s="26" t="s">
        <v>70</v>
      </c>
      <c r="E35" s="24" t="s">
        <v>65</v>
      </c>
      <c r="F35" s="32"/>
      <c r="G35" s="31" t="str">
        <f t="shared" si="7"/>
        <v>60歳男</v>
      </c>
      <c r="I35" s="31" t="str">
        <f t="shared" si="1"/>
        <v>25</v>
      </c>
      <c r="J35" s="31" t="str">
        <f t="shared" si="2"/>
        <v>平</v>
      </c>
      <c r="K35" s="31" t="str">
        <f t="shared" si="3"/>
        <v>60歳男25平</v>
      </c>
    </row>
    <row r="36" spans="1:11">
      <c r="A36" s="25">
        <v>35</v>
      </c>
      <c r="B36" s="24" t="s">
        <v>98</v>
      </c>
      <c r="C36" s="25"/>
      <c r="D36" s="26" t="s">
        <v>70</v>
      </c>
      <c r="E36" s="24" t="s">
        <v>66</v>
      </c>
      <c r="F36" s="32"/>
      <c r="G36" s="31" t="str">
        <f t="shared" si="7"/>
        <v>60歳女</v>
      </c>
      <c r="I36" s="31" t="str">
        <f t="shared" si="1"/>
        <v>25</v>
      </c>
      <c r="J36" s="31" t="str">
        <f t="shared" si="2"/>
        <v>背</v>
      </c>
      <c r="K36" s="31" t="str">
        <f t="shared" si="3"/>
        <v>60歳女25背</v>
      </c>
    </row>
    <row r="37" spans="1:11">
      <c r="A37" s="25">
        <v>36</v>
      </c>
      <c r="B37" s="24" t="s">
        <v>99</v>
      </c>
      <c r="C37" s="25"/>
      <c r="D37" s="26" t="s">
        <v>70</v>
      </c>
      <c r="E37" s="24" t="s">
        <v>66</v>
      </c>
      <c r="F37" s="32"/>
      <c r="G37" s="31" t="str">
        <f t="shared" si="7"/>
        <v>60歳男</v>
      </c>
      <c r="H37" s="31" t="str">
        <f t="shared" si="4"/>
        <v/>
      </c>
      <c r="I37" s="31" t="str">
        <f t="shared" si="1"/>
        <v>25</v>
      </c>
      <c r="J37" s="31" t="str">
        <f t="shared" si="2"/>
        <v>背</v>
      </c>
      <c r="K37" s="31" t="str">
        <f t="shared" si="3"/>
        <v>60歳男25背</v>
      </c>
    </row>
    <row r="38" spans="1:11">
      <c r="A38" s="25">
        <v>37</v>
      </c>
      <c r="B38" s="24" t="s">
        <v>98</v>
      </c>
      <c r="C38" s="25"/>
      <c r="D38" s="26" t="s">
        <v>70</v>
      </c>
      <c r="E38" s="24" t="s">
        <v>67</v>
      </c>
      <c r="F38" s="32"/>
      <c r="G38" s="31" t="str">
        <f t="shared" si="7"/>
        <v>60歳女</v>
      </c>
      <c r="H38" s="31" t="str">
        <f t="shared" si="4"/>
        <v/>
      </c>
      <c r="I38" s="31" t="str">
        <f t="shared" si="1"/>
        <v>25</v>
      </c>
      <c r="J38" s="31" t="str">
        <f t="shared" si="2"/>
        <v>バ</v>
      </c>
      <c r="K38" s="31" t="str">
        <f t="shared" si="3"/>
        <v>60歳女25バ</v>
      </c>
    </row>
    <row r="39" spans="1:11">
      <c r="A39" s="25">
        <v>38</v>
      </c>
      <c r="B39" s="24" t="s">
        <v>99</v>
      </c>
      <c r="C39" s="25"/>
      <c r="D39" s="26" t="s">
        <v>70</v>
      </c>
      <c r="E39" s="24" t="s">
        <v>67</v>
      </c>
      <c r="F39" s="32"/>
      <c r="G39" s="31" t="str">
        <f t="shared" si="7"/>
        <v>60歳男</v>
      </c>
      <c r="H39" s="31" t="str">
        <f t="shared" si="4"/>
        <v/>
      </c>
      <c r="I39" s="31" t="str">
        <f t="shared" si="1"/>
        <v>25</v>
      </c>
      <c r="J39" s="31" t="str">
        <f t="shared" si="2"/>
        <v>バ</v>
      </c>
      <c r="K39" s="31" t="str">
        <f t="shared" si="3"/>
        <v>60歳男25バ</v>
      </c>
    </row>
    <row r="40" spans="1:11">
      <c r="A40" s="25">
        <v>39</v>
      </c>
      <c r="B40" s="24" t="s">
        <v>100</v>
      </c>
      <c r="C40" s="25"/>
      <c r="D40" s="26" t="s">
        <v>9</v>
      </c>
      <c r="E40" s="24" t="s">
        <v>94</v>
      </c>
      <c r="F40" s="32"/>
      <c r="G40" s="31" t="str">
        <f t="shared" si="7"/>
        <v>中学生女</v>
      </c>
      <c r="H40" s="31" t="str">
        <f t="shared" si="4"/>
        <v/>
      </c>
      <c r="I40" s="31" t="str">
        <f t="shared" si="1"/>
        <v>100</v>
      </c>
      <c r="J40" s="31" t="str">
        <f t="shared" si="2"/>
        <v>個</v>
      </c>
      <c r="K40" s="31" t="str">
        <f t="shared" si="3"/>
        <v>中学生女100個</v>
      </c>
    </row>
    <row r="41" spans="1:11">
      <c r="A41" s="25">
        <v>40</v>
      </c>
      <c r="B41" s="24" t="s">
        <v>101</v>
      </c>
      <c r="C41" s="25"/>
      <c r="D41" s="26" t="s">
        <v>9</v>
      </c>
      <c r="E41" s="24" t="s">
        <v>94</v>
      </c>
      <c r="F41" s="32"/>
      <c r="G41" s="31" t="str">
        <f t="shared" si="7"/>
        <v>中学生男</v>
      </c>
      <c r="H41" s="31" t="str">
        <f t="shared" si="4"/>
        <v/>
      </c>
      <c r="I41" s="31" t="str">
        <f t="shared" si="1"/>
        <v>100</v>
      </c>
      <c r="J41" s="31" t="str">
        <f t="shared" si="2"/>
        <v>個</v>
      </c>
      <c r="K41" s="31" t="str">
        <f t="shared" si="3"/>
        <v>中学生男100個</v>
      </c>
    </row>
    <row r="42" spans="1:11">
      <c r="A42" s="25">
        <v>41</v>
      </c>
      <c r="B42" s="24" t="s">
        <v>82</v>
      </c>
      <c r="C42" s="25"/>
      <c r="D42" s="26" t="s">
        <v>10</v>
      </c>
      <c r="E42" s="24" t="s">
        <v>69</v>
      </c>
      <c r="F42" s="32"/>
      <c r="G42" s="31" t="str">
        <f t="shared" si="5"/>
        <v>中学生女</v>
      </c>
      <c r="H42" s="31" t="str">
        <f t="shared" si="4"/>
        <v/>
      </c>
      <c r="I42" s="31" t="str">
        <f t="shared" si="1"/>
        <v>200</v>
      </c>
      <c r="J42" s="31" t="str">
        <f t="shared" si="2"/>
        <v>メ</v>
      </c>
      <c r="K42" s="31" t="str">
        <f t="shared" si="3"/>
        <v>中学生女200メ</v>
      </c>
    </row>
    <row r="43" spans="1:11">
      <c r="A43" s="25">
        <v>42</v>
      </c>
      <c r="B43" s="24" t="s">
        <v>102</v>
      </c>
      <c r="C43" s="25"/>
      <c r="D43" s="26" t="s">
        <v>10</v>
      </c>
      <c r="E43" s="24" t="s">
        <v>69</v>
      </c>
      <c r="F43" s="33"/>
      <c r="G43" s="31" t="str">
        <f t="shared" si="5"/>
        <v>160歳</v>
      </c>
      <c r="H43" s="31" t="str">
        <f t="shared" si="4"/>
        <v/>
      </c>
      <c r="I43" s="31" t="str">
        <f t="shared" si="1"/>
        <v>200</v>
      </c>
      <c r="J43" s="31" t="str">
        <f t="shared" si="2"/>
        <v>メ</v>
      </c>
      <c r="K43" s="31" t="str">
        <f t="shared" si="3"/>
        <v>160歳200メ</v>
      </c>
    </row>
    <row r="44" spans="1:11">
      <c r="A44" s="25">
        <v>43</v>
      </c>
      <c r="B44" s="24" t="s">
        <v>103</v>
      </c>
      <c r="C44" s="25"/>
      <c r="D44" s="26" t="s">
        <v>10</v>
      </c>
      <c r="E44" s="24" t="s">
        <v>69</v>
      </c>
      <c r="F44" s="33"/>
      <c r="G44" s="31" t="str">
        <f t="shared" si="5"/>
        <v>120歳</v>
      </c>
      <c r="H44" s="31" t="str">
        <f t="shared" si="4"/>
        <v/>
      </c>
      <c r="I44" s="31" t="str">
        <f t="shared" si="1"/>
        <v>200</v>
      </c>
      <c r="J44" s="31" t="str">
        <f t="shared" si="2"/>
        <v>メ</v>
      </c>
      <c r="K44" s="31" t="str">
        <f t="shared" si="3"/>
        <v>120歳200メ</v>
      </c>
    </row>
    <row r="45" spans="1:11">
      <c r="A45" s="25">
        <v>44</v>
      </c>
      <c r="B45" s="24" t="s">
        <v>80</v>
      </c>
      <c r="C45" s="27"/>
      <c r="D45" s="26" t="s">
        <v>10</v>
      </c>
      <c r="E45" s="24" t="s">
        <v>69</v>
      </c>
      <c r="F45" s="32"/>
      <c r="G45" s="31" t="str">
        <f t="shared" si="5"/>
        <v>一般女子</v>
      </c>
      <c r="H45" s="31" t="str">
        <f t="shared" si="4"/>
        <v/>
      </c>
      <c r="I45" s="31" t="str">
        <f t="shared" si="1"/>
        <v>200</v>
      </c>
      <c r="J45" s="31" t="str">
        <f t="shared" si="2"/>
        <v>メ</v>
      </c>
      <c r="K45" s="31" t="str">
        <f t="shared" si="3"/>
        <v>一般女子200メ</v>
      </c>
    </row>
    <row r="46" spans="1:11">
      <c r="A46" s="25">
        <v>45</v>
      </c>
      <c r="B46" s="24" t="s">
        <v>85</v>
      </c>
      <c r="C46" s="25"/>
      <c r="D46" s="26" t="s">
        <v>10</v>
      </c>
      <c r="E46" s="24" t="s">
        <v>69</v>
      </c>
      <c r="F46" s="32"/>
      <c r="G46" s="31" t="str">
        <f t="shared" si="5"/>
        <v>中学生男</v>
      </c>
      <c r="H46" s="31" t="str">
        <f t="shared" si="4"/>
        <v/>
      </c>
      <c r="I46" s="31" t="str">
        <f t="shared" si="1"/>
        <v>200</v>
      </c>
      <c r="J46" s="31" t="str">
        <f t="shared" si="2"/>
        <v>メ</v>
      </c>
      <c r="K46" s="31" t="str">
        <f t="shared" si="3"/>
        <v>中学生男200メ</v>
      </c>
    </row>
    <row r="47" spans="1:11">
      <c r="A47" s="25">
        <v>46</v>
      </c>
      <c r="B47" s="24" t="s">
        <v>105</v>
      </c>
      <c r="C47" s="25"/>
      <c r="D47" s="26" t="s">
        <v>10</v>
      </c>
      <c r="E47" s="24" t="s">
        <v>69</v>
      </c>
      <c r="F47" s="32"/>
      <c r="G47" s="31" t="str">
        <f t="shared" si="5"/>
        <v>160歳</v>
      </c>
      <c r="H47" s="31" t="str">
        <f t="shared" si="4"/>
        <v/>
      </c>
      <c r="I47" s="31" t="str">
        <f t="shared" si="1"/>
        <v>200</v>
      </c>
      <c r="J47" s="31" t="str">
        <f t="shared" si="2"/>
        <v>メ</v>
      </c>
      <c r="K47" s="31" t="str">
        <f t="shared" si="3"/>
        <v>160歳200メ</v>
      </c>
    </row>
    <row r="48" spans="1:11">
      <c r="A48" s="25">
        <v>47</v>
      </c>
      <c r="B48" s="24" t="s">
        <v>106</v>
      </c>
      <c r="C48" s="25"/>
      <c r="D48" s="26" t="s">
        <v>10</v>
      </c>
      <c r="E48" s="24" t="s">
        <v>69</v>
      </c>
      <c r="G48" s="31" t="str">
        <f t="shared" si="5"/>
        <v>120歳</v>
      </c>
      <c r="H48" s="31" t="str">
        <f t="shared" si="4"/>
        <v/>
      </c>
      <c r="I48" s="31" t="str">
        <f t="shared" si="1"/>
        <v>200</v>
      </c>
      <c r="J48" s="31" t="str">
        <f t="shared" si="2"/>
        <v>メ</v>
      </c>
      <c r="K48" s="31" t="str">
        <f t="shared" si="3"/>
        <v>120歳200メ</v>
      </c>
    </row>
    <row r="49" spans="1:11">
      <c r="A49" s="25">
        <v>48</v>
      </c>
      <c r="B49" s="24" t="s">
        <v>84</v>
      </c>
      <c r="C49" s="27"/>
      <c r="D49" s="26" t="s">
        <v>10</v>
      </c>
      <c r="E49" s="24" t="s">
        <v>69</v>
      </c>
      <c r="G49" s="31" t="str">
        <f t="shared" si="5"/>
        <v>一般男子</v>
      </c>
      <c r="H49" s="31" t="str">
        <f t="shared" si="4"/>
        <v/>
      </c>
      <c r="I49" s="31" t="str">
        <f t="shared" si="1"/>
        <v>200</v>
      </c>
      <c r="J49" s="31" t="str">
        <f t="shared" si="2"/>
        <v>メ</v>
      </c>
      <c r="K49" s="31" t="str">
        <f t="shared" si="3"/>
        <v>一般男子200メ</v>
      </c>
    </row>
    <row r="50" spans="1:11">
      <c r="A50" s="25">
        <v>49</v>
      </c>
      <c r="B50" s="24" t="s">
        <v>80</v>
      </c>
      <c r="C50" s="25"/>
      <c r="D50" s="26" t="s">
        <v>9</v>
      </c>
      <c r="E50" s="24" t="s">
        <v>64</v>
      </c>
      <c r="G50" s="31" t="str">
        <f t="shared" si="5"/>
        <v>一般女子</v>
      </c>
      <c r="H50" s="31" t="str">
        <f t="shared" si="4"/>
        <v/>
      </c>
      <c r="I50" s="31" t="str">
        <f t="shared" si="1"/>
        <v>100</v>
      </c>
      <c r="J50" s="31" t="str">
        <f t="shared" si="2"/>
        <v>自</v>
      </c>
      <c r="K50" s="31" t="str">
        <f t="shared" si="3"/>
        <v>一般女子100自</v>
      </c>
    </row>
    <row r="51" spans="1:11">
      <c r="A51" s="25">
        <v>50</v>
      </c>
      <c r="B51" s="24" t="s">
        <v>82</v>
      </c>
      <c r="C51" s="25"/>
      <c r="D51" s="26" t="s">
        <v>9</v>
      </c>
      <c r="E51" s="24" t="s">
        <v>64</v>
      </c>
      <c r="G51" s="31" t="str">
        <f t="shared" si="5"/>
        <v>中学生女</v>
      </c>
      <c r="H51" s="31" t="str">
        <f t="shared" si="4"/>
        <v/>
      </c>
      <c r="I51" s="31" t="str">
        <f t="shared" si="1"/>
        <v>100</v>
      </c>
      <c r="J51" s="31" t="str">
        <f t="shared" si="2"/>
        <v>自</v>
      </c>
      <c r="K51" s="31" t="str">
        <f t="shared" si="3"/>
        <v>中学生女100自</v>
      </c>
    </row>
    <row r="52" spans="1:11">
      <c r="A52" s="25">
        <v>51</v>
      </c>
      <c r="B52" s="24" t="s">
        <v>84</v>
      </c>
      <c r="C52" s="25"/>
      <c r="D52" s="26" t="s">
        <v>9</v>
      </c>
      <c r="E52" s="24" t="s">
        <v>64</v>
      </c>
      <c r="G52" s="31" t="str">
        <f t="shared" si="5"/>
        <v>一般男子</v>
      </c>
      <c r="H52" s="31" t="str">
        <f t="shared" si="4"/>
        <v/>
      </c>
      <c r="I52" s="31" t="str">
        <f t="shared" si="1"/>
        <v>100</v>
      </c>
      <c r="J52" s="31" t="str">
        <f t="shared" si="2"/>
        <v>自</v>
      </c>
      <c r="K52" s="31" t="str">
        <f t="shared" si="3"/>
        <v>一般男子100自</v>
      </c>
    </row>
    <row r="53" spans="1:11">
      <c r="A53" s="25">
        <v>52</v>
      </c>
      <c r="B53" s="24" t="s">
        <v>85</v>
      </c>
      <c r="C53" s="25"/>
      <c r="D53" s="26" t="s">
        <v>9</v>
      </c>
      <c r="E53" s="24" t="s">
        <v>64</v>
      </c>
      <c r="G53" s="31" t="str">
        <f t="shared" si="5"/>
        <v>中学生男</v>
      </c>
      <c r="H53" s="31" t="str">
        <f>IF(C53&lt;&gt;"","("&amp;LEFT(C53,1)&amp;")","")</f>
        <v/>
      </c>
      <c r="I53" s="31" t="str">
        <f t="shared" si="1"/>
        <v>100</v>
      </c>
      <c r="J53" s="31" t="str">
        <f t="shared" si="2"/>
        <v>自</v>
      </c>
      <c r="K53" s="31" t="str">
        <f t="shared" si="3"/>
        <v>中学生男100自</v>
      </c>
    </row>
    <row r="54" spans="1:11">
      <c r="A54" s="25">
        <v>53</v>
      </c>
      <c r="B54" s="24" t="s">
        <v>80</v>
      </c>
      <c r="D54" s="26" t="s">
        <v>73</v>
      </c>
      <c r="E54" s="24" t="s">
        <v>65</v>
      </c>
      <c r="G54" s="31" t="str">
        <f t="shared" si="5"/>
        <v>一般女子</v>
      </c>
      <c r="H54" s="31" t="str">
        <f>IF(C54&lt;&gt;"","("&amp;LEFT(D54,1)&amp;")","")</f>
        <v/>
      </c>
      <c r="I54" s="31" t="str">
        <f t="shared" si="1"/>
        <v>100</v>
      </c>
      <c r="J54" s="31" t="str">
        <f t="shared" si="2"/>
        <v>平</v>
      </c>
      <c r="K54" s="31" t="str">
        <f t="shared" si="3"/>
        <v>一般女子100平</v>
      </c>
    </row>
    <row r="55" spans="1:11">
      <c r="A55" s="25">
        <v>54</v>
      </c>
      <c r="B55" s="24" t="s">
        <v>82</v>
      </c>
      <c r="D55" s="26" t="s">
        <v>73</v>
      </c>
      <c r="E55" s="24" t="s">
        <v>65</v>
      </c>
      <c r="G55" s="31" t="str">
        <f t="shared" si="5"/>
        <v>中学生女</v>
      </c>
      <c r="H55" s="31" t="str">
        <f t="shared" ref="H55:H111" si="8">IF(C55&lt;&gt;"","("&amp;LEFT(D55,1)&amp;")","")</f>
        <v/>
      </c>
      <c r="I55" s="31" t="str">
        <f t="shared" si="1"/>
        <v>100</v>
      </c>
      <c r="J55" s="31" t="str">
        <f t="shared" si="2"/>
        <v>平</v>
      </c>
      <c r="K55" s="31" t="str">
        <f t="shared" si="3"/>
        <v>中学生女100平</v>
      </c>
    </row>
    <row r="56" spans="1:11">
      <c r="A56" s="25">
        <v>55</v>
      </c>
      <c r="B56" s="24" t="s">
        <v>84</v>
      </c>
      <c r="D56" s="26" t="s">
        <v>73</v>
      </c>
      <c r="E56" s="24" t="s">
        <v>65</v>
      </c>
      <c r="G56" s="31" t="str">
        <f t="shared" si="5"/>
        <v>一般男子</v>
      </c>
      <c r="H56" s="31" t="str">
        <f t="shared" si="8"/>
        <v/>
      </c>
      <c r="I56" s="31" t="str">
        <f t="shared" si="1"/>
        <v>100</v>
      </c>
      <c r="J56" s="31" t="str">
        <f t="shared" si="2"/>
        <v>平</v>
      </c>
      <c r="K56" s="31" t="str">
        <f t="shared" si="3"/>
        <v>一般男子100平</v>
      </c>
    </row>
    <row r="57" spans="1:11">
      <c r="A57" s="25">
        <v>56</v>
      </c>
      <c r="B57" s="24" t="s">
        <v>85</v>
      </c>
      <c r="D57" s="26" t="s">
        <v>73</v>
      </c>
      <c r="E57" s="24" t="s">
        <v>65</v>
      </c>
      <c r="G57" s="31" t="str">
        <f t="shared" si="5"/>
        <v>中学生男</v>
      </c>
      <c r="H57" s="31" t="str">
        <f t="shared" si="8"/>
        <v/>
      </c>
      <c r="I57" s="31" t="str">
        <f t="shared" si="1"/>
        <v>100</v>
      </c>
      <c r="J57" s="31" t="str">
        <f t="shared" si="2"/>
        <v>平</v>
      </c>
      <c r="K57" s="31" t="str">
        <f t="shared" si="3"/>
        <v>中学生男100平</v>
      </c>
    </row>
    <row r="58" spans="1:11">
      <c r="A58" s="25">
        <v>57</v>
      </c>
      <c r="B58" s="24" t="s">
        <v>86</v>
      </c>
      <c r="D58" s="26" t="s">
        <v>110</v>
      </c>
      <c r="E58" s="24" t="s">
        <v>67</v>
      </c>
      <c r="G58" s="31" t="str">
        <f>LEFT(B58,3)&amp;MID(B58,6,1)</f>
        <v>50歳女</v>
      </c>
      <c r="H58" s="31" t="str">
        <f t="shared" si="8"/>
        <v/>
      </c>
      <c r="I58" s="31" t="str">
        <f t="shared" si="1"/>
        <v>50</v>
      </c>
      <c r="J58" s="31" t="str">
        <f t="shared" si="2"/>
        <v>バ</v>
      </c>
      <c r="K58" s="31" t="str">
        <f t="shared" si="3"/>
        <v>50歳女50バ</v>
      </c>
    </row>
    <row r="59" spans="1:11">
      <c r="A59" s="25">
        <v>58</v>
      </c>
      <c r="B59" s="24" t="s">
        <v>87</v>
      </c>
      <c r="D59" s="26" t="s">
        <v>110</v>
      </c>
      <c r="E59" s="24" t="s">
        <v>67</v>
      </c>
      <c r="G59" s="31" t="str">
        <f t="shared" ref="G59:G60" si="9">LEFT(B59,3)&amp;MID(B59,6,1)</f>
        <v>40歳女</v>
      </c>
      <c r="H59" s="31" t="str">
        <f t="shared" si="8"/>
        <v/>
      </c>
      <c r="I59" s="31" t="str">
        <f t="shared" si="1"/>
        <v>50</v>
      </c>
      <c r="J59" s="31" t="str">
        <f t="shared" si="2"/>
        <v>バ</v>
      </c>
      <c r="K59" s="31" t="str">
        <f t="shared" si="3"/>
        <v>40歳女50バ</v>
      </c>
    </row>
    <row r="60" spans="1:11">
      <c r="A60" s="25">
        <v>59</v>
      </c>
      <c r="B60" s="24" t="s">
        <v>88</v>
      </c>
      <c r="D60" s="26" t="s">
        <v>110</v>
      </c>
      <c r="E60" s="24" t="s">
        <v>67</v>
      </c>
      <c r="G60" s="31" t="str">
        <f t="shared" si="9"/>
        <v>30歳女</v>
      </c>
      <c r="H60" s="31" t="str">
        <f t="shared" si="8"/>
        <v/>
      </c>
      <c r="I60" s="31" t="str">
        <f t="shared" si="1"/>
        <v>50</v>
      </c>
      <c r="J60" s="31" t="str">
        <f t="shared" si="2"/>
        <v>バ</v>
      </c>
      <c r="K60" s="31" t="str">
        <f t="shared" si="3"/>
        <v>30歳女50バ</v>
      </c>
    </row>
    <row r="61" spans="1:11">
      <c r="A61" s="25">
        <v>60</v>
      </c>
      <c r="B61" s="24" t="s">
        <v>80</v>
      </c>
      <c r="D61" s="26" t="s">
        <v>110</v>
      </c>
      <c r="E61" s="24" t="s">
        <v>67</v>
      </c>
      <c r="G61" s="31" t="str">
        <f t="shared" si="5"/>
        <v>一般女子</v>
      </c>
      <c r="H61" s="31" t="str">
        <f t="shared" si="8"/>
        <v/>
      </c>
      <c r="I61" s="31" t="str">
        <f t="shared" si="1"/>
        <v>50</v>
      </c>
      <c r="J61" s="31" t="str">
        <f t="shared" si="2"/>
        <v>バ</v>
      </c>
      <c r="K61" s="31" t="str">
        <f t="shared" si="3"/>
        <v>一般女子50バ</v>
      </c>
    </row>
    <row r="62" spans="1:11">
      <c r="A62" s="25">
        <v>61</v>
      </c>
      <c r="B62" s="24" t="s">
        <v>82</v>
      </c>
      <c r="D62" s="26" t="s">
        <v>110</v>
      </c>
      <c r="E62" s="24" t="s">
        <v>67</v>
      </c>
      <c r="G62" s="31" t="str">
        <f t="shared" si="5"/>
        <v>中学生女</v>
      </c>
      <c r="H62" s="31" t="str">
        <f t="shared" si="8"/>
        <v/>
      </c>
      <c r="I62" s="31" t="str">
        <f t="shared" si="1"/>
        <v>50</v>
      </c>
      <c r="J62" s="31" t="str">
        <f t="shared" si="2"/>
        <v>バ</v>
      </c>
      <c r="K62" s="31" t="str">
        <f t="shared" si="3"/>
        <v>中学生女50バ</v>
      </c>
    </row>
    <row r="63" spans="1:11">
      <c r="A63" s="25">
        <v>62</v>
      </c>
      <c r="B63" s="24" t="s">
        <v>89</v>
      </c>
      <c r="D63" s="26" t="s">
        <v>110</v>
      </c>
      <c r="E63" s="24" t="s">
        <v>67</v>
      </c>
      <c r="G63" s="31" t="str">
        <f>LEFT(B63,3)&amp;MID(B63,6,1)</f>
        <v>50歳男</v>
      </c>
      <c r="H63" s="31" t="str">
        <f t="shared" si="8"/>
        <v/>
      </c>
      <c r="I63" s="31" t="str">
        <f t="shared" si="1"/>
        <v>50</v>
      </c>
      <c r="J63" s="31" t="str">
        <f t="shared" si="2"/>
        <v>バ</v>
      </c>
      <c r="K63" s="31" t="str">
        <f t="shared" si="3"/>
        <v>50歳男50バ</v>
      </c>
    </row>
    <row r="64" spans="1:11">
      <c r="A64" s="25">
        <v>63</v>
      </c>
      <c r="B64" s="24" t="s">
        <v>90</v>
      </c>
      <c r="D64" s="26" t="s">
        <v>110</v>
      </c>
      <c r="E64" s="24" t="s">
        <v>67</v>
      </c>
      <c r="G64" s="31" t="str">
        <f t="shared" ref="G64:G65" si="10">LEFT(B64,3)&amp;MID(B64,6,1)</f>
        <v>40歳男</v>
      </c>
      <c r="H64" s="31" t="str">
        <f t="shared" si="8"/>
        <v/>
      </c>
      <c r="I64" s="31" t="str">
        <f t="shared" si="1"/>
        <v>50</v>
      </c>
      <c r="J64" s="31" t="str">
        <f t="shared" si="2"/>
        <v>バ</v>
      </c>
      <c r="K64" s="31" t="str">
        <f t="shared" si="3"/>
        <v>40歳男50バ</v>
      </c>
    </row>
    <row r="65" spans="1:11">
      <c r="A65" s="25">
        <v>64</v>
      </c>
      <c r="B65" s="24" t="s">
        <v>91</v>
      </c>
      <c r="D65" s="26" t="s">
        <v>110</v>
      </c>
      <c r="E65" s="24" t="s">
        <v>67</v>
      </c>
      <c r="G65" s="31" t="str">
        <f t="shared" si="10"/>
        <v>30歳男</v>
      </c>
      <c r="H65" s="31" t="str">
        <f t="shared" si="8"/>
        <v/>
      </c>
      <c r="I65" s="31" t="str">
        <f t="shared" si="1"/>
        <v>50</v>
      </c>
      <c r="J65" s="31" t="str">
        <f t="shared" si="2"/>
        <v>バ</v>
      </c>
      <c r="K65" s="31" t="str">
        <f t="shared" si="3"/>
        <v>30歳男50バ</v>
      </c>
    </row>
    <row r="66" spans="1:11">
      <c r="A66" s="25">
        <v>65</v>
      </c>
      <c r="B66" s="24" t="s">
        <v>84</v>
      </c>
      <c r="D66" s="26" t="s">
        <v>110</v>
      </c>
      <c r="E66" s="24" t="s">
        <v>67</v>
      </c>
      <c r="G66" s="31" t="str">
        <f t="shared" si="5"/>
        <v>一般男子</v>
      </c>
      <c r="H66" s="31" t="str">
        <f t="shared" si="8"/>
        <v/>
      </c>
      <c r="I66" s="31" t="str">
        <f t="shared" ref="I66:I111" si="11">IF(LEN(D66)&gt;3,LEFT(D66,3),LEFT(D66,2))</f>
        <v>50</v>
      </c>
      <c r="J66" s="31" t="str">
        <f t="shared" ref="J66:J111" si="12">LEFT(E66,1)</f>
        <v>バ</v>
      </c>
      <c r="K66" s="31" t="str">
        <f t="shared" ref="K66:K111" si="13">G66&amp;H66&amp;I66&amp;J66</f>
        <v>一般男子50バ</v>
      </c>
    </row>
    <row r="67" spans="1:11">
      <c r="A67" s="25">
        <v>66</v>
      </c>
      <c r="B67" s="24" t="s">
        <v>85</v>
      </c>
      <c r="D67" s="26" t="s">
        <v>110</v>
      </c>
      <c r="E67" s="24" t="s">
        <v>67</v>
      </c>
      <c r="G67" s="31" t="str">
        <f t="shared" si="5"/>
        <v>中学生男</v>
      </c>
      <c r="H67" s="31" t="str">
        <f t="shared" si="8"/>
        <v/>
      </c>
      <c r="I67" s="31" t="str">
        <f t="shared" si="11"/>
        <v>50</v>
      </c>
      <c r="J67" s="31" t="str">
        <f t="shared" si="12"/>
        <v>バ</v>
      </c>
      <c r="K67" s="31" t="str">
        <f t="shared" si="13"/>
        <v>中学生男50バ</v>
      </c>
    </row>
    <row r="68" spans="1:11">
      <c r="A68" s="25">
        <v>67</v>
      </c>
      <c r="B68" s="24" t="s">
        <v>86</v>
      </c>
      <c r="D68" s="26" t="s">
        <v>110</v>
      </c>
      <c r="E68" s="24" t="s">
        <v>66</v>
      </c>
      <c r="G68" s="31" t="str">
        <f>LEFT(B68,3)&amp;MID(B68,6,1)</f>
        <v>50歳女</v>
      </c>
      <c r="H68" s="31" t="str">
        <f t="shared" si="8"/>
        <v/>
      </c>
      <c r="I68" s="31" t="str">
        <f t="shared" si="11"/>
        <v>50</v>
      </c>
      <c r="J68" s="31" t="str">
        <f t="shared" si="12"/>
        <v>背</v>
      </c>
      <c r="K68" s="31" t="str">
        <f>G68&amp;H68&amp;I68&amp;J68</f>
        <v>50歳女50背</v>
      </c>
    </row>
    <row r="69" spans="1:11">
      <c r="A69" s="25">
        <v>68</v>
      </c>
      <c r="B69" s="24" t="s">
        <v>87</v>
      </c>
      <c r="D69" s="26" t="s">
        <v>110</v>
      </c>
      <c r="E69" s="24" t="s">
        <v>66</v>
      </c>
      <c r="G69" s="31" t="str">
        <f t="shared" ref="G69:G70" si="14">LEFT(B69,3)&amp;MID(B69,6,1)</f>
        <v>40歳女</v>
      </c>
      <c r="H69" s="31" t="str">
        <f t="shared" si="8"/>
        <v/>
      </c>
      <c r="I69" s="31" t="str">
        <f t="shared" si="11"/>
        <v>50</v>
      </c>
      <c r="J69" s="31" t="str">
        <f t="shared" si="12"/>
        <v>背</v>
      </c>
      <c r="K69" s="31" t="str">
        <f t="shared" si="13"/>
        <v>40歳女50背</v>
      </c>
    </row>
    <row r="70" spans="1:11">
      <c r="A70" s="25">
        <v>69</v>
      </c>
      <c r="B70" s="24" t="s">
        <v>88</v>
      </c>
      <c r="D70" s="26" t="s">
        <v>110</v>
      </c>
      <c r="E70" s="24" t="s">
        <v>66</v>
      </c>
      <c r="G70" s="31" t="str">
        <f t="shared" si="14"/>
        <v>30歳女</v>
      </c>
      <c r="H70" s="31" t="str">
        <f t="shared" si="8"/>
        <v/>
      </c>
      <c r="I70" s="31" t="str">
        <f t="shared" si="11"/>
        <v>50</v>
      </c>
      <c r="J70" s="31" t="str">
        <f t="shared" si="12"/>
        <v>背</v>
      </c>
      <c r="K70" s="31" t="str">
        <f t="shared" si="13"/>
        <v>30歳女50背</v>
      </c>
    </row>
    <row r="71" spans="1:11">
      <c r="A71" s="25">
        <v>70</v>
      </c>
      <c r="B71" s="24" t="s">
        <v>80</v>
      </c>
      <c r="D71" s="26" t="s">
        <v>110</v>
      </c>
      <c r="E71" s="24" t="s">
        <v>66</v>
      </c>
      <c r="G71" s="31" t="str">
        <f t="shared" si="5"/>
        <v>一般女子</v>
      </c>
      <c r="H71" s="31" t="str">
        <f t="shared" si="8"/>
        <v/>
      </c>
      <c r="I71" s="31" t="str">
        <f t="shared" si="11"/>
        <v>50</v>
      </c>
      <c r="J71" s="31" t="str">
        <f t="shared" si="12"/>
        <v>背</v>
      </c>
      <c r="K71" s="31" t="str">
        <f t="shared" si="13"/>
        <v>一般女子50背</v>
      </c>
    </row>
    <row r="72" spans="1:11">
      <c r="A72" s="25">
        <v>71</v>
      </c>
      <c r="B72" s="24" t="s">
        <v>82</v>
      </c>
      <c r="D72" s="26" t="s">
        <v>110</v>
      </c>
      <c r="E72" s="24" t="s">
        <v>66</v>
      </c>
      <c r="G72" s="31" t="str">
        <f t="shared" si="5"/>
        <v>中学生女</v>
      </c>
      <c r="H72" s="31" t="str">
        <f t="shared" si="8"/>
        <v/>
      </c>
      <c r="I72" s="31" t="str">
        <f t="shared" si="11"/>
        <v>50</v>
      </c>
      <c r="J72" s="31" t="str">
        <f t="shared" si="12"/>
        <v>背</v>
      </c>
      <c r="K72" s="31" t="str">
        <f t="shared" si="13"/>
        <v>中学生女50背</v>
      </c>
    </row>
    <row r="73" spans="1:11">
      <c r="A73" s="25">
        <v>72</v>
      </c>
      <c r="B73" s="24" t="s">
        <v>89</v>
      </c>
      <c r="D73" s="26" t="s">
        <v>110</v>
      </c>
      <c r="E73" s="24" t="s">
        <v>66</v>
      </c>
      <c r="G73" s="31" t="str">
        <f>LEFT(B73,3)&amp;MID(B73,6,1)</f>
        <v>50歳男</v>
      </c>
      <c r="H73" s="31" t="str">
        <f t="shared" si="8"/>
        <v/>
      </c>
      <c r="I73" s="31" t="str">
        <f t="shared" si="11"/>
        <v>50</v>
      </c>
      <c r="J73" s="31" t="str">
        <f t="shared" si="12"/>
        <v>背</v>
      </c>
      <c r="K73" s="31" t="str">
        <f t="shared" si="13"/>
        <v>50歳男50背</v>
      </c>
    </row>
    <row r="74" spans="1:11">
      <c r="A74" s="25">
        <v>73</v>
      </c>
      <c r="B74" s="24" t="s">
        <v>90</v>
      </c>
      <c r="D74" s="26" t="s">
        <v>110</v>
      </c>
      <c r="E74" s="24" t="s">
        <v>66</v>
      </c>
      <c r="G74" s="31" t="str">
        <f t="shared" ref="G74:G75" si="15">LEFT(B74,3)&amp;MID(B74,6,1)</f>
        <v>40歳男</v>
      </c>
      <c r="H74" s="31" t="str">
        <f t="shared" si="8"/>
        <v/>
      </c>
      <c r="I74" s="31" t="str">
        <f t="shared" si="11"/>
        <v>50</v>
      </c>
      <c r="J74" s="31" t="str">
        <f t="shared" si="12"/>
        <v>背</v>
      </c>
      <c r="K74" s="31" t="str">
        <f t="shared" si="13"/>
        <v>40歳男50背</v>
      </c>
    </row>
    <row r="75" spans="1:11">
      <c r="A75" s="25">
        <v>74</v>
      </c>
      <c r="B75" s="24" t="s">
        <v>91</v>
      </c>
      <c r="D75" s="26" t="s">
        <v>110</v>
      </c>
      <c r="E75" s="24" t="s">
        <v>66</v>
      </c>
      <c r="G75" s="31" t="str">
        <f t="shared" si="15"/>
        <v>30歳男</v>
      </c>
      <c r="H75" s="31" t="str">
        <f t="shared" si="8"/>
        <v/>
      </c>
      <c r="I75" s="31" t="str">
        <f t="shared" si="11"/>
        <v>50</v>
      </c>
      <c r="J75" s="31" t="str">
        <f t="shared" si="12"/>
        <v>背</v>
      </c>
      <c r="K75" s="31" t="str">
        <f t="shared" si="13"/>
        <v>30歳男50背</v>
      </c>
    </row>
    <row r="76" spans="1:11">
      <c r="A76" s="25">
        <v>75</v>
      </c>
      <c r="B76" s="24" t="s">
        <v>84</v>
      </c>
      <c r="D76" s="26" t="s">
        <v>110</v>
      </c>
      <c r="E76" s="24" t="s">
        <v>66</v>
      </c>
      <c r="G76" s="31" t="str">
        <f t="shared" si="5"/>
        <v>一般男子</v>
      </c>
      <c r="H76" s="31" t="str">
        <f t="shared" si="8"/>
        <v/>
      </c>
      <c r="I76" s="31" t="str">
        <f t="shared" si="11"/>
        <v>50</v>
      </c>
      <c r="J76" s="31" t="str">
        <f t="shared" si="12"/>
        <v>背</v>
      </c>
      <c r="K76" s="31" t="str">
        <f t="shared" si="13"/>
        <v>一般男子50背</v>
      </c>
    </row>
    <row r="77" spans="1:11">
      <c r="A77" s="25">
        <v>76</v>
      </c>
      <c r="B77" s="24" t="s">
        <v>85</v>
      </c>
      <c r="D77" s="26" t="s">
        <v>110</v>
      </c>
      <c r="E77" s="24" t="s">
        <v>66</v>
      </c>
      <c r="G77" s="31" t="str">
        <f t="shared" si="5"/>
        <v>中学生男</v>
      </c>
      <c r="H77" s="31" t="str">
        <f t="shared" si="8"/>
        <v/>
      </c>
      <c r="I77" s="31" t="str">
        <f t="shared" si="11"/>
        <v>50</v>
      </c>
      <c r="J77" s="31" t="str">
        <f t="shared" si="12"/>
        <v>背</v>
      </c>
      <c r="K77" s="31" t="str">
        <f t="shared" si="13"/>
        <v>中学生男50背</v>
      </c>
    </row>
    <row r="78" spans="1:11">
      <c r="A78" s="25">
        <v>77</v>
      </c>
      <c r="B78" s="24" t="s">
        <v>98</v>
      </c>
      <c r="D78" s="26" t="s">
        <v>110</v>
      </c>
      <c r="E78" s="24" t="s">
        <v>64</v>
      </c>
      <c r="G78" s="31" t="str">
        <f>LEFT(B78,3)&amp;MID(B78,6,1)</f>
        <v>60歳女</v>
      </c>
      <c r="H78" s="31" t="str">
        <f t="shared" si="8"/>
        <v/>
      </c>
      <c r="I78" s="31" t="str">
        <f t="shared" si="11"/>
        <v>50</v>
      </c>
      <c r="J78" s="31" t="str">
        <f t="shared" si="12"/>
        <v>自</v>
      </c>
      <c r="K78" s="31" t="str">
        <f t="shared" si="13"/>
        <v>60歳女50自</v>
      </c>
    </row>
    <row r="79" spans="1:11">
      <c r="A79" s="25">
        <v>78</v>
      </c>
      <c r="B79" s="24" t="s">
        <v>86</v>
      </c>
      <c r="D79" s="26" t="s">
        <v>110</v>
      </c>
      <c r="E79" s="24" t="s">
        <v>64</v>
      </c>
      <c r="G79" s="31" t="str">
        <f t="shared" ref="G79:G81" si="16">LEFT(B79,3)&amp;MID(B79,6,1)</f>
        <v>50歳女</v>
      </c>
      <c r="H79" s="31" t="str">
        <f t="shared" si="8"/>
        <v/>
      </c>
      <c r="I79" s="31" t="str">
        <f t="shared" si="11"/>
        <v>50</v>
      </c>
      <c r="J79" s="31" t="str">
        <f t="shared" si="12"/>
        <v>自</v>
      </c>
      <c r="K79" s="31" t="str">
        <f t="shared" si="13"/>
        <v>50歳女50自</v>
      </c>
    </row>
    <row r="80" spans="1:11">
      <c r="A80" s="25">
        <v>79</v>
      </c>
      <c r="B80" s="24" t="s">
        <v>87</v>
      </c>
      <c r="D80" s="26" t="s">
        <v>110</v>
      </c>
      <c r="E80" s="24" t="s">
        <v>64</v>
      </c>
      <c r="G80" s="31" t="str">
        <f t="shared" si="16"/>
        <v>40歳女</v>
      </c>
      <c r="H80" s="31" t="str">
        <f t="shared" si="8"/>
        <v/>
      </c>
      <c r="I80" s="31" t="str">
        <f t="shared" si="11"/>
        <v>50</v>
      </c>
      <c r="J80" s="31" t="str">
        <f t="shared" si="12"/>
        <v>自</v>
      </c>
      <c r="K80" s="31" t="str">
        <f t="shared" si="13"/>
        <v>40歳女50自</v>
      </c>
    </row>
    <row r="81" spans="1:11">
      <c r="A81" s="25">
        <v>80</v>
      </c>
      <c r="B81" s="24" t="s">
        <v>88</v>
      </c>
      <c r="D81" s="26" t="s">
        <v>110</v>
      </c>
      <c r="E81" s="24" t="s">
        <v>64</v>
      </c>
      <c r="G81" s="31" t="str">
        <f t="shared" si="16"/>
        <v>30歳女</v>
      </c>
      <c r="H81" s="31" t="str">
        <f t="shared" si="8"/>
        <v/>
      </c>
      <c r="I81" s="31" t="str">
        <f t="shared" si="11"/>
        <v>50</v>
      </c>
      <c r="J81" s="31" t="str">
        <f t="shared" si="12"/>
        <v>自</v>
      </c>
      <c r="K81" s="31" t="str">
        <f t="shared" si="13"/>
        <v>30歳女50自</v>
      </c>
    </row>
    <row r="82" spans="1:11">
      <c r="A82" s="25">
        <v>81</v>
      </c>
      <c r="B82" s="24" t="s">
        <v>80</v>
      </c>
      <c r="D82" s="26" t="s">
        <v>110</v>
      </c>
      <c r="E82" s="24" t="s">
        <v>64</v>
      </c>
      <c r="G82" s="31" t="str">
        <f t="shared" si="5"/>
        <v>一般女子</v>
      </c>
      <c r="H82" s="31" t="str">
        <f t="shared" si="8"/>
        <v/>
      </c>
      <c r="I82" s="31" t="str">
        <f t="shared" si="11"/>
        <v>50</v>
      </c>
      <c r="J82" s="31" t="str">
        <f t="shared" si="12"/>
        <v>自</v>
      </c>
      <c r="K82" s="31" t="str">
        <f t="shared" si="13"/>
        <v>一般女子50自</v>
      </c>
    </row>
    <row r="83" spans="1:11">
      <c r="A83" s="25">
        <v>82</v>
      </c>
      <c r="B83" s="24" t="s">
        <v>82</v>
      </c>
      <c r="D83" s="26" t="s">
        <v>110</v>
      </c>
      <c r="E83" s="24" t="s">
        <v>64</v>
      </c>
      <c r="G83" s="31" t="str">
        <f t="shared" si="5"/>
        <v>中学生女</v>
      </c>
      <c r="H83" s="31" t="str">
        <f t="shared" si="8"/>
        <v/>
      </c>
      <c r="I83" s="31" t="str">
        <f t="shared" si="11"/>
        <v>50</v>
      </c>
      <c r="J83" s="31" t="str">
        <f t="shared" si="12"/>
        <v>自</v>
      </c>
      <c r="K83" s="31" t="str">
        <f t="shared" si="13"/>
        <v>中学生女50自</v>
      </c>
    </row>
    <row r="84" spans="1:11">
      <c r="A84" s="25">
        <v>83</v>
      </c>
      <c r="B84" s="24" t="s">
        <v>99</v>
      </c>
      <c r="D84" s="26" t="s">
        <v>110</v>
      </c>
      <c r="E84" s="24" t="s">
        <v>64</v>
      </c>
      <c r="G84" s="31" t="str">
        <f>LEFT(B84,3)&amp;MID(B84,6,1)</f>
        <v>60歳男</v>
      </c>
      <c r="H84" s="31" t="str">
        <f t="shared" si="8"/>
        <v/>
      </c>
      <c r="I84" s="31" t="str">
        <f t="shared" si="11"/>
        <v>50</v>
      </c>
      <c r="J84" s="31" t="str">
        <f t="shared" si="12"/>
        <v>自</v>
      </c>
      <c r="K84" s="31" t="str">
        <f t="shared" si="13"/>
        <v>60歳男50自</v>
      </c>
    </row>
    <row r="85" spans="1:11">
      <c r="A85" s="25">
        <v>84</v>
      </c>
      <c r="B85" s="24" t="s">
        <v>89</v>
      </c>
      <c r="D85" s="26" t="s">
        <v>110</v>
      </c>
      <c r="E85" s="24" t="s">
        <v>64</v>
      </c>
      <c r="G85" s="31" t="str">
        <f t="shared" ref="G85:G87" si="17">LEFT(B85,3)&amp;MID(B85,6,1)</f>
        <v>50歳男</v>
      </c>
      <c r="H85" s="31" t="str">
        <f t="shared" si="8"/>
        <v/>
      </c>
      <c r="I85" s="31" t="str">
        <f t="shared" si="11"/>
        <v>50</v>
      </c>
      <c r="J85" s="31" t="str">
        <f t="shared" si="12"/>
        <v>自</v>
      </c>
      <c r="K85" s="31" t="str">
        <f t="shared" si="13"/>
        <v>50歳男50自</v>
      </c>
    </row>
    <row r="86" spans="1:11">
      <c r="A86" s="25">
        <v>85</v>
      </c>
      <c r="B86" s="24" t="s">
        <v>90</v>
      </c>
      <c r="D86" s="26" t="s">
        <v>110</v>
      </c>
      <c r="E86" s="24" t="s">
        <v>64</v>
      </c>
      <c r="G86" s="31" t="str">
        <f t="shared" si="17"/>
        <v>40歳男</v>
      </c>
      <c r="H86" s="31" t="str">
        <f t="shared" si="8"/>
        <v/>
      </c>
      <c r="I86" s="31" t="str">
        <f t="shared" si="11"/>
        <v>50</v>
      </c>
      <c r="J86" s="31" t="str">
        <f t="shared" si="12"/>
        <v>自</v>
      </c>
      <c r="K86" s="31" t="str">
        <f t="shared" si="13"/>
        <v>40歳男50自</v>
      </c>
    </row>
    <row r="87" spans="1:11">
      <c r="A87" s="25">
        <v>86</v>
      </c>
      <c r="B87" s="24" t="s">
        <v>91</v>
      </c>
      <c r="D87" s="26" t="s">
        <v>110</v>
      </c>
      <c r="E87" s="24" t="s">
        <v>64</v>
      </c>
      <c r="G87" s="31" t="str">
        <f t="shared" si="17"/>
        <v>30歳男</v>
      </c>
      <c r="H87" s="31" t="str">
        <f t="shared" si="8"/>
        <v/>
      </c>
      <c r="I87" s="31" t="str">
        <f t="shared" si="11"/>
        <v>50</v>
      </c>
      <c r="J87" s="31" t="str">
        <f t="shared" si="12"/>
        <v>自</v>
      </c>
      <c r="K87" s="31" t="str">
        <f t="shared" si="13"/>
        <v>30歳男50自</v>
      </c>
    </row>
    <row r="88" spans="1:11">
      <c r="A88" s="25">
        <v>87</v>
      </c>
      <c r="B88" s="24" t="s">
        <v>84</v>
      </c>
      <c r="D88" s="26" t="s">
        <v>110</v>
      </c>
      <c r="E88" s="24" t="s">
        <v>64</v>
      </c>
      <c r="G88" s="31" t="str">
        <f t="shared" si="5"/>
        <v>一般男子</v>
      </c>
      <c r="H88" s="31" t="str">
        <f t="shared" si="8"/>
        <v/>
      </c>
      <c r="I88" s="31" t="str">
        <f t="shared" si="11"/>
        <v>50</v>
      </c>
      <c r="J88" s="31" t="str">
        <f t="shared" si="12"/>
        <v>自</v>
      </c>
      <c r="K88" s="31" t="str">
        <f t="shared" si="13"/>
        <v>一般男子50自</v>
      </c>
    </row>
    <row r="89" spans="1:11">
      <c r="A89" s="25">
        <v>88</v>
      </c>
      <c r="B89" s="24" t="s">
        <v>85</v>
      </c>
      <c r="D89" s="26" t="s">
        <v>110</v>
      </c>
      <c r="E89" s="24" t="s">
        <v>64</v>
      </c>
      <c r="G89" s="31" t="str">
        <f t="shared" si="5"/>
        <v>中学生男</v>
      </c>
      <c r="H89" s="31" t="str">
        <f t="shared" si="8"/>
        <v/>
      </c>
      <c r="I89" s="31" t="str">
        <f t="shared" si="11"/>
        <v>50</v>
      </c>
      <c r="J89" s="31" t="str">
        <f t="shared" si="12"/>
        <v>自</v>
      </c>
      <c r="K89" s="31" t="str">
        <f t="shared" si="13"/>
        <v>中学生男50自</v>
      </c>
    </row>
    <row r="90" spans="1:11">
      <c r="A90" s="25">
        <v>89</v>
      </c>
      <c r="B90" s="24" t="s">
        <v>98</v>
      </c>
      <c r="D90" s="26" t="s">
        <v>110</v>
      </c>
      <c r="E90" s="24" t="s">
        <v>65</v>
      </c>
      <c r="G90" s="31" t="str">
        <f>LEFT(B90,3)&amp;MID(B90,6,1)</f>
        <v>60歳女</v>
      </c>
      <c r="H90" s="31" t="str">
        <f t="shared" si="8"/>
        <v/>
      </c>
      <c r="I90" s="31" t="str">
        <f t="shared" si="11"/>
        <v>50</v>
      </c>
      <c r="J90" s="31" t="str">
        <f t="shared" si="12"/>
        <v>平</v>
      </c>
      <c r="K90" s="31" t="str">
        <f t="shared" si="13"/>
        <v>60歳女50平</v>
      </c>
    </row>
    <row r="91" spans="1:11">
      <c r="A91" s="25">
        <v>90</v>
      </c>
      <c r="B91" s="24" t="s">
        <v>86</v>
      </c>
      <c r="D91" s="26" t="s">
        <v>110</v>
      </c>
      <c r="E91" s="24" t="s">
        <v>65</v>
      </c>
      <c r="G91" s="31" t="str">
        <f t="shared" ref="G91:G93" si="18">LEFT(B91,3)&amp;MID(B91,6,1)</f>
        <v>50歳女</v>
      </c>
      <c r="H91" s="31" t="str">
        <f t="shared" si="8"/>
        <v/>
      </c>
      <c r="I91" s="31" t="str">
        <f t="shared" si="11"/>
        <v>50</v>
      </c>
      <c r="J91" s="31" t="str">
        <f t="shared" si="12"/>
        <v>平</v>
      </c>
      <c r="K91" s="31" t="str">
        <f t="shared" si="13"/>
        <v>50歳女50平</v>
      </c>
    </row>
    <row r="92" spans="1:11">
      <c r="A92" s="25">
        <v>91</v>
      </c>
      <c r="B92" s="24" t="s">
        <v>87</v>
      </c>
      <c r="D92" s="26" t="s">
        <v>110</v>
      </c>
      <c r="E92" s="24" t="s">
        <v>65</v>
      </c>
      <c r="G92" s="31" t="str">
        <f t="shared" si="18"/>
        <v>40歳女</v>
      </c>
      <c r="H92" s="31" t="str">
        <f t="shared" si="8"/>
        <v/>
      </c>
      <c r="I92" s="31" t="str">
        <f t="shared" si="11"/>
        <v>50</v>
      </c>
      <c r="J92" s="31" t="str">
        <f t="shared" si="12"/>
        <v>平</v>
      </c>
      <c r="K92" s="31" t="str">
        <f t="shared" si="13"/>
        <v>40歳女50平</v>
      </c>
    </row>
    <row r="93" spans="1:11">
      <c r="A93" s="25">
        <v>92</v>
      </c>
      <c r="B93" s="24" t="s">
        <v>88</v>
      </c>
      <c r="D93" s="26" t="s">
        <v>110</v>
      </c>
      <c r="E93" s="24" t="s">
        <v>65</v>
      </c>
      <c r="G93" s="31" t="str">
        <f t="shared" si="18"/>
        <v>30歳女</v>
      </c>
      <c r="H93" s="31" t="str">
        <f t="shared" si="8"/>
        <v/>
      </c>
      <c r="I93" s="31" t="str">
        <f t="shared" si="11"/>
        <v>50</v>
      </c>
      <c r="J93" s="31" t="str">
        <f t="shared" si="12"/>
        <v>平</v>
      </c>
      <c r="K93" s="31" t="str">
        <f t="shared" si="13"/>
        <v>30歳女50平</v>
      </c>
    </row>
    <row r="94" spans="1:11">
      <c r="A94" s="25">
        <v>93</v>
      </c>
      <c r="B94" s="24" t="s">
        <v>80</v>
      </c>
      <c r="D94" s="26" t="s">
        <v>110</v>
      </c>
      <c r="E94" s="24" t="s">
        <v>65</v>
      </c>
      <c r="G94" s="31" t="str">
        <f t="shared" ref="G94:G111" si="19">LEFT(B94,3)&amp;MID(B94,4,1)</f>
        <v>一般女子</v>
      </c>
      <c r="H94" s="31" t="str">
        <f t="shared" si="8"/>
        <v/>
      </c>
      <c r="I94" s="31" t="str">
        <f t="shared" si="11"/>
        <v>50</v>
      </c>
      <c r="J94" s="31" t="str">
        <f t="shared" si="12"/>
        <v>平</v>
      </c>
      <c r="K94" s="31" t="str">
        <f t="shared" si="13"/>
        <v>一般女子50平</v>
      </c>
    </row>
    <row r="95" spans="1:11">
      <c r="A95" s="25">
        <v>94</v>
      </c>
      <c r="B95" s="24" t="s">
        <v>82</v>
      </c>
      <c r="D95" s="26" t="s">
        <v>110</v>
      </c>
      <c r="E95" s="24" t="s">
        <v>65</v>
      </c>
      <c r="G95" s="31" t="str">
        <f t="shared" si="19"/>
        <v>中学生女</v>
      </c>
      <c r="H95" s="31" t="str">
        <f t="shared" si="8"/>
        <v/>
      </c>
      <c r="I95" s="31" t="str">
        <f t="shared" si="11"/>
        <v>50</v>
      </c>
      <c r="J95" s="31" t="str">
        <f t="shared" si="12"/>
        <v>平</v>
      </c>
      <c r="K95" s="31" t="str">
        <f t="shared" si="13"/>
        <v>中学生女50平</v>
      </c>
    </row>
    <row r="96" spans="1:11">
      <c r="A96" s="25">
        <v>95</v>
      </c>
      <c r="B96" s="24" t="s">
        <v>99</v>
      </c>
      <c r="D96" s="26" t="s">
        <v>110</v>
      </c>
      <c r="E96" s="24" t="s">
        <v>65</v>
      </c>
      <c r="G96" s="31" t="str">
        <f>LEFT(B96,3)&amp;MID(B96,6,1)</f>
        <v>60歳男</v>
      </c>
      <c r="H96" s="31" t="str">
        <f t="shared" si="8"/>
        <v/>
      </c>
      <c r="I96" s="31" t="str">
        <f t="shared" si="11"/>
        <v>50</v>
      </c>
      <c r="J96" s="31" t="str">
        <f t="shared" si="12"/>
        <v>平</v>
      </c>
      <c r="K96" s="31" t="str">
        <f t="shared" si="13"/>
        <v>60歳男50平</v>
      </c>
    </row>
    <row r="97" spans="1:11">
      <c r="A97" s="25">
        <v>96</v>
      </c>
      <c r="B97" s="24" t="s">
        <v>89</v>
      </c>
      <c r="D97" s="26" t="s">
        <v>110</v>
      </c>
      <c r="E97" s="24" t="s">
        <v>65</v>
      </c>
      <c r="G97" s="31" t="str">
        <f t="shared" ref="G97:G99" si="20">LEFT(B97,3)&amp;MID(B97,6,1)</f>
        <v>50歳男</v>
      </c>
      <c r="H97" s="31" t="str">
        <f t="shared" si="8"/>
        <v/>
      </c>
      <c r="I97" s="31" t="str">
        <f t="shared" si="11"/>
        <v>50</v>
      </c>
      <c r="J97" s="31" t="str">
        <f t="shared" si="12"/>
        <v>平</v>
      </c>
      <c r="K97" s="31" t="str">
        <f t="shared" si="13"/>
        <v>50歳男50平</v>
      </c>
    </row>
    <row r="98" spans="1:11">
      <c r="A98" s="25">
        <v>97</v>
      </c>
      <c r="B98" s="24" t="s">
        <v>90</v>
      </c>
      <c r="D98" s="26" t="s">
        <v>110</v>
      </c>
      <c r="E98" s="24" t="s">
        <v>65</v>
      </c>
      <c r="G98" s="31" t="str">
        <f t="shared" si="20"/>
        <v>40歳男</v>
      </c>
      <c r="H98" s="31" t="str">
        <f t="shared" si="8"/>
        <v/>
      </c>
      <c r="I98" s="31" t="str">
        <f t="shared" si="11"/>
        <v>50</v>
      </c>
      <c r="J98" s="31" t="str">
        <f t="shared" si="12"/>
        <v>平</v>
      </c>
      <c r="K98" s="31" t="str">
        <f t="shared" si="13"/>
        <v>40歳男50平</v>
      </c>
    </row>
    <row r="99" spans="1:11">
      <c r="A99" s="25">
        <v>98</v>
      </c>
      <c r="B99" s="24" t="s">
        <v>91</v>
      </c>
      <c r="D99" s="26" t="s">
        <v>110</v>
      </c>
      <c r="E99" s="24" t="s">
        <v>65</v>
      </c>
      <c r="G99" s="31" t="str">
        <f t="shared" si="20"/>
        <v>30歳男</v>
      </c>
      <c r="H99" s="31" t="str">
        <f t="shared" si="8"/>
        <v/>
      </c>
      <c r="I99" s="31" t="str">
        <f t="shared" si="11"/>
        <v>50</v>
      </c>
      <c r="J99" s="31" t="str">
        <f t="shared" si="12"/>
        <v>平</v>
      </c>
      <c r="K99" s="31" t="str">
        <f t="shared" si="13"/>
        <v>30歳男50平</v>
      </c>
    </row>
    <row r="100" spans="1:11">
      <c r="A100" s="25">
        <v>99</v>
      </c>
      <c r="B100" s="24" t="s">
        <v>84</v>
      </c>
      <c r="D100" s="26" t="s">
        <v>110</v>
      </c>
      <c r="E100" s="24" t="s">
        <v>65</v>
      </c>
      <c r="G100" s="31" t="str">
        <f t="shared" si="19"/>
        <v>一般男子</v>
      </c>
      <c r="H100" s="31" t="str">
        <f t="shared" si="8"/>
        <v/>
      </c>
      <c r="I100" s="31" t="str">
        <f t="shared" si="11"/>
        <v>50</v>
      </c>
      <c r="J100" s="31" t="str">
        <f t="shared" si="12"/>
        <v>平</v>
      </c>
      <c r="K100" s="31" t="str">
        <f t="shared" si="13"/>
        <v>一般男子50平</v>
      </c>
    </row>
    <row r="101" spans="1:11">
      <c r="A101" s="25">
        <v>100</v>
      </c>
      <c r="B101" s="24" t="s">
        <v>85</v>
      </c>
      <c r="D101" s="26" t="s">
        <v>110</v>
      </c>
      <c r="E101" s="24" t="s">
        <v>65</v>
      </c>
      <c r="G101" s="31" t="str">
        <f t="shared" si="19"/>
        <v>中学生男</v>
      </c>
      <c r="H101" s="31" t="str">
        <f t="shared" si="8"/>
        <v/>
      </c>
      <c r="I101" s="31" t="str">
        <f t="shared" si="11"/>
        <v>50</v>
      </c>
      <c r="J101" s="31" t="str">
        <f t="shared" si="12"/>
        <v>平</v>
      </c>
      <c r="K101" s="31" t="str">
        <f t="shared" si="13"/>
        <v>中学生男50平</v>
      </c>
    </row>
    <row r="102" spans="1:11">
      <c r="A102" s="25">
        <v>101</v>
      </c>
      <c r="B102" s="24" t="s">
        <v>82</v>
      </c>
      <c r="D102" s="26" t="s">
        <v>72</v>
      </c>
      <c r="E102" s="24" t="s">
        <v>68</v>
      </c>
      <c r="G102" s="31" t="str">
        <f t="shared" si="19"/>
        <v>中学生女</v>
      </c>
      <c r="H102" s="31" t="str">
        <f>IF(C102&lt;&gt;"","("&amp;LEFT(D102,1)&amp;")","")</f>
        <v/>
      </c>
      <c r="I102" s="31" t="str">
        <f t="shared" si="11"/>
        <v>200</v>
      </c>
      <c r="J102" s="31" t="str">
        <f t="shared" si="12"/>
        <v>リ</v>
      </c>
      <c r="K102" s="31" t="str">
        <f t="shared" si="13"/>
        <v>中学生女200リ</v>
      </c>
    </row>
    <row r="103" spans="1:11">
      <c r="A103" s="25">
        <v>102</v>
      </c>
      <c r="B103" s="24" t="s">
        <v>104</v>
      </c>
      <c r="D103" s="26" t="s">
        <v>72</v>
      </c>
      <c r="E103" s="24" t="s">
        <v>68</v>
      </c>
      <c r="G103" s="31" t="str">
        <f>LEFT(B103,3)&amp;MID(B103,7,1)</f>
        <v>220女</v>
      </c>
      <c r="H103" s="31" t="str">
        <f t="shared" si="8"/>
        <v/>
      </c>
      <c r="I103" s="31" t="str">
        <f t="shared" si="11"/>
        <v>200</v>
      </c>
      <c r="J103" s="31" t="str">
        <f t="shared" si="12"/>
        <v>リ</v>
      </c>
      <c r="K103" s="31" t="str">
        <f t="shared" si="13"/>
        <v>220女200リ</v>
      </c>
    </row>
    <row r="104" spans="1:11">
      <c r="A104" s="25">
        <v>103</v>
      </c>
      <c r="B104" s="24" t="s">
        <v>102</v>
      </c>
      <c r="D104" s="26" t="s">
        <v>72</v>
      </c>
      <c r="E104" s="24" t="s">
        <v>68</v>
      </c>
      <c r="G104" s="31" t="str">
        <f t="shared" ref="G104:G105" si="21">LEFT(B104,3)&amp;MID(B104,7,1)</f>
        <v>160女</v>
      </c>
      <c r="H104" s="31" t="str">
        <f t="shared" si="8"/>
        <v/>
      </c>
      <c r="I104" s="31" t="str">
        <f t="shared" si="11"/>
        <v>200</v>
      </c>
      <c r="J104" s="31" t="str">
        <f t="shared" si="12"/>
        <v>リ</v>
      </c>
      <c r="K104" s="31" t="str">
        <f t="shared" si="13"/>
        <v>160女200リ</v>
      </c>
    </row>
    <row r="105" spans="1:11">
      <c r="A105" s="25">
        <v>104</v>
      </c>
      <c r="B105" s="24" t="s">
        <v>103</v>
      </c>
      <c r="D105" s="26" t="s">
        <v>72</v>
      </c>
      <c r="E105" s="24" t="s">
        <v>68</v>
      </c>
      <c r="G105" s="31" t="str">
        <f t="shared" si="21"/>
        <v>120女</v>
      </c>
      <c r="H105" s="31" t="str">
        <f t="shared" si="8"/>
        <v/>
      </c>
      <c r="I105" s="31" t="str">
        <f t="shared" si="11"/>
        <v>200</v>
      </c>
      <c r="J105" s="31" t="str">
        <f t="shared" si="12"/>
        <v>リ</v>
      </c>
      <c r="K105" s="31" t="str">
        <f t="shared" si="13"/>
        <v>120女200リ</v>
      </c>
    </row>
    <row r="106" spans="1:11">
      <c r="A106" s="25">
        <v>105</v>
      </c>
      <c r="B106" s="24" t="s">
        <v>80</v>
      </c>
      <c r="D106" s="26" t="s">
        <v>72</v>
      </c>
      <c r="E106" s="24" t="s">
        <v>68</v>
      </c>
      <c r="G106" s="31" t="str">
        <f t="shared" si="19"/>
        <v>一般女子</v>
      </c>
      <c r="H106" s="31" t="str">
        <f t="shared" si="8"/>
        <v/>
      </c>
      <c r="I106" s="31" t="str">
        <f t="shared" si="11"/>
        <v>200</v>
      </c>
      <c r="J106" s="31" t="str">
        <f t="shared" si="12"/>
        <v>リ</v>
      </c>
      <c r="K106" s="31" t="str">
        <f t="shared" si="13"/>
        <v>一般女子200リ</v>
      </c>
    </row>
    <row r="107" spans="1:11">
      <c r="A107" s="25">
        <v>106</v>
      </c>
      <c r="B107" s="24" t="s">
        <v>85</v>
      </c>
      <c r="D107" s="26" t="s">
        <v>72</v>
      </c>
      <c r="E107" s="24" t="s">
        <v>68</v>
      </c>
      <c r="G107" s="31" t="str">
        <f t="shared" si="19"/>
        <v>中学生男</v>
      </c>
      <c r="H107" s="31" t="str">
        <f t="shared" si="8"/>
        <v/>
      </c>
      <c r="I107" s="31" t="str">
        <f t="shared" si="11"/>
        <v>200</v>
      </c>
      <c r="J107" s="31" t="str">
        <f t="shared" si="12"/>
        <v>リ</v>
      </c>
      <c r="K107" s="31" t="str">
        <f t="shared" si="13"/>
        <v>中学生男200リ</v>
      </c>
    </row>
    <row r="108" spans="1:11">
      <c r="A108" s="25">
        <v>107</v>
      </c>
      <c r="B108" s="24" t="s">
        <v>107</v>
      </c>
      <c r="D108" s="26" t="s">
        <v>72</v>
      </c>
      <c r="E108" s="24" t="s">
        <v>68</v>
      </c>
      <c r="G108" s="31" t="str">
        <f>LEFT(B108,3)&amp;MID(B108,7,1)</f>
        <v>220男</v>
      </c>
      <c r="H108" s="31" t="str">
        <f t="shared" si="8"/>
        <v/>
      </c>
      <c r="I108" s="31" t="str">
        <f t="shared" si="11"/>
        <v>200</v>
      </c>
      <c r="J108" s="31" t="str">
        <f t="shared" si="12"/>
        <v>リ</v>
      </c>
      <c r="K108" s="31" t="str">
        <f t="shared" si="13"/>
        <v>220男200リ</v>
      </c>
    </row>
    <row r="109" spans="1:11">
      <c r="A109" s="25">
        <v>108</v>
      </c>
      <c r="B109" s="24" t="s">
        <v>105</v>
      </c>
      <c r="D109" s="26" t="s">
        <v>72</v>
      </c>
      <c r="E109" s="24" t="s">
        <v>68</v>
      </c>
      <c r="G109" s="31" t="str">
        <f t="shared" ref="G109:G110" si="22">LEFT(B109,3)&amp;MID(B109,7,1)</f>
        <v>160男</v>
      </c>
      <c r="H109" s="31" t="str">
        <f t="shared" si="8"/>
        <v/>
      </c>
      <c r="I109" s="31" t="str">
        <f t="shared" si="11"/>
        <v>200</v>
      </c>
      <c r="J109" s="31" t="str">
        <f t="shared" si="12"/>
        <v>リ</v>
      </c>
      <c r="K109" s="31" t="str">
        <f t="shared" si="13"/>
        <v>160男200リ</v>
      </c>
    </row>
    <row r="110" spans="1:11">
      <c r="A110" s="25">
        <v>109</v>
      </c>
      <c r="B110" s="24" t="s">
        <v>106</v>
      </c>
      <c r="D110" s="26" t="s">
        <v>72</v>
      </c>
      <c r="E110" s="24" t="s">
        <v>68</v>
      </c>
      <c r="G110" s="31" t="str">
        <f t="shared" si="22"/>
        <v>120男</v>
      </c>
      <c r="H110" s="31" t="str">
        <f t="shared" si="8"/>
        <v/>
      </c>
      <c r="I110" s="31" t="str">
        <f t="shared" si="11"/>
        <v>200</v>
      </c>
      <c r="J110" s="31" t="str">
        <f t="shared" si="12"/>
        <v>リ</v>
      </c>
      <c r="K110" s="31" t="str">
        <f t="shared" si="13"/>
        <v>120男200リ</v>
      </c>
    </row>
    <row r="111" spans="1:11">
      <c r="A111" s="25">
        <v>110</v>
      </c>
      <c r="B111" s="24" t="s">
        <v>84</v>
      </c>
      <c r="D111" s="26" t="s">
        <v>72</v>
      </c>
      <c r="E111" s="24" t="s">
        <v>68</v>
      </c>
      <c r="G111" s="31" t="str">
        <f t="shared" si="19"/>
        <v>一般男子</v>
      </c>
      <c r="H111" s="31" t="str">
        <f t="shared" si="8"/>
        <v/>
      </c>
      <c r="I111" s="31" t="str">
        <f t="shared" si="11"/>
        <v>200</v>
      </c>
      <c r="J111" s="31" t="str">
        <f t="shared" si="12"/>
        <v>リ</v>
      </c>
      <c r="K111" s="31" t="str">
        <f t="shared" si="13"/>
        <v>一般男子200リ</v>
      </c>
    </row>
  </sheetData>
  <autoFilter ref="A1:K88" xr:uid="{00000000-0009-0000-0000-000002000000}"/>
  <phoneticPr fontId="1"/>
  <conditionalFormatting sqref="A1">
    <cfRule type="duplicateValues" dxfId="2" priority="3" stopIfTrue="1"/>
  </conditionalFormatting>
  <conditionalFormatting sqref="A2:A111">
    <cfRule type="duplicateValues" dxfId="1" priority="1" stopIfTrue="1"/>
  </conditionalFormatting>
  <conditionalFormatting sqref="G1:H1">
    <cfRule type="duplicateValues" dxfId="0" priority="2" stopIfTrue="1"/>
  </conditionalFormatting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 5 空手道・要項申込票</vt:lpstr>
      <vt:lpstr>【非表示】プログラム順「呼び出し用」</vt:lpstr>
      <vt:lpstr>' 5 空手道・要項申込票'!Print_Area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TAIKYO1501</dc:creator>
  <cp:lastModifiedBy>TAIKYO2001</cp:lastModifiedBy>
  <cp:lastPrinted>2024-08-23T02:10:32Z</cp:lastPrinted>
  <dcterms:created xsi:type="dcterms:W3CDTF">2019-05-18T02:27:58Z</dcterms:created>
  <dcterms:modified xsi:type="dcterms:W3CDTF">2024-08-23T02:15:25Z</dcterms:modified>
</cp:coreProperties>
</file>