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TS3210DD78\share\★事務共有(R４～）\■市民スポーツ祭\■R6年度\R6祭 要項\【マスター】全要項\完成済み・競技要項\"/>
    </mc:Choice>
  </mc:AlternateContent>
  <xr:revisionPtr revIDLastSave="0" documentId="13_ncr:1_{3FC4B3A1-4675-4F0F-98DB-BEB6110C5FAB}" xr6:coauthVersionLast="47" xr6:coauthVersionMax="47" xr10:uidLastSave="{00000000-0000-0000-0000-000000000000}"/>
  <bookViews>
    <workbookView xWindow="-120" yWindow="-120" windowWidth="20730" windowHeight="11040" tabRatio="881" firstSheet="1" activeTab="1" xr2:uid="{00000000-000D-0000-FFFF-FFFF00000000}"/>
  </bookViews>
  <sheets>
    <sheet name="済【非表示】プログラム順「呼び出し用」" sheetId="88" state="hidden" r:id="rId1"/>
    <sheet name="28インディアカ・要項申込票" sheetId="19" r:id="rId2"/>
  </sheets>
  <definedNames>
    <definedName name="_1_2015春泳競技順">#REF!</definedName>
    <definedName name="_xlnm._FilterDatabase" localSheetId="0" hidden="1">済【非表示】プログラム順「呼び出し用」!$A$1:$K$88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88" l="1"/>
  <c r="G110" i="88"/>
  <c r="G108" i="88"/>
  <c r="G104" i="88"/>
  <c r="G105" i="88"/>
  <c r="G103" i="88"/>
  <c r="G97" i="88"/>
  <c r="G98" i="88"/>
  <c r="G99" i="88"/>
  <c r="G96" i="88"/>
  <c r="G91" i="88"/>
  <c r="G92" i="88"/>
  <c r="G93" i="88"/>
  <c r="G90" i="88"/>
  <c r="G85" i="88"/>
  <c r="G86" i="88"/>
  <c r="G87" i="88"/>
  <c r="G84" i="88"/>
  <c r="G79" i="88"/>
  <c r="G80" i="88"/>
  <c r="G81" i="88"/>
  <c r="G78" i="88"/>
  <c r="G74" i="88"/>
  <c r="G75" i="88"/>
  <c r="G73" i="88"/>
  <c r="G69" i="88"/>
  <c r="G70" i="88"/>
  <c r="G68" i="88"/>
  <c r="G64" i="88"/>
  <c r="G65" i="88"/>
  <c r="G63" i="88"/>
  <c r="G59" i="88"/>
  <c r="G60" i="88"/>
  <c r="G58" i="88"/>
  <c r="G41" i="88"/>
  <c r="G40" i="88"/>
  <c r="G34" i="88"/>
  <c r="G35" i="88"/>
  <c r="G36" i="88"/>
  <c r="G37" i="88"/>
  <c r="G38" i="88"/>
  <c r="G39" i="88"/>
  <c r="G32" i="88"/>
  <c r="G33" i="88"/>
  <c r="J33" i="88"/>
  <c r="J34" i="88"/>
  <c r="J35" i="88"/>
  <c r="J36" i="88"/>
  <c r="J37" i="88"/>
  <c r="J38" i="88"/>
  <c r="J39" i="88"/>
  <c r="J40" i="88"/>
  <c r="J41" i="88"/>
  <c r="J42" i="88"/>
  <c r="J43" i="88"/>
  <c r="J44" i="88"/>
  <c r="J45" i="88"/>
  <c r="J46" i="88"/>
  <c r="J47" i="88"/>
  <c r="J48" i="88"/>
  <c r="J49" i="88"/>
  <c r="J50" i="88"/>
  <c r="J51" i="88"/>
  <c r="J52" i="88"/>
  <c r="J53" i="88"/>
  <c r="J54" i="88"/>
  <c r="J55" i="88"/>
  <c r="J56" i="88"/>
  <c r="J57" i="88"/>
  <c r="J58" i="88"/>
  <c r="J59" i="88"/>
  <c r="J60" i="88"/>
  <c r="J61" i="88"/>
  <c r="J62" i="88"/>
  <c r="J63" i="88"/>
  <c r="J64" i="88"/>
  <c r="J65" i="88"/>
  <c r="J66" i="88"/>
  <c r="J67" i="88"/>
  <c r="J68" i="88"/>
  <c r="J69" i="88"/>
  <c r="J70" i="88"/>
  <c r="J71" i="88"/>
  <c r="J72" i="88"/>
  <c r="J73" i="88"/>
  <c r="J74" i="88"/>
  <c r="J75" i="88"/>
  <c r="J76" i="88"/>
  <c r="J77" i="88"/>
  <c r="J78" i="88"/>
  <c r="J79" i="88"/>
  <c r="J80" i="88"/>
  <c r="J81" i="88"/>
  <c r="J82" i="88"/>
  <c r="J83" i="88"/>
  <c r="J84" i="88"/>
  <c r="J85" i="88"/>
  <c r="J86" i="88"/>
  <c r="J87" i="88"/>
  <c r="J88" i="88"/>
  <c r="J89" i="88"/>
  <c r="J90" i="88"/>
  <c r="J91" i="88"/>
  <c r="J92" i="88"/>
  <c r="J93" i="88"/>
  <c r="J94" i="88"/>
  <c r="J95" i="88"/>
  <c r="J96" i="88"/>
  <c r="J97" i="88"/>
  <c r="J98" i="88"/>
  <c r="J99" i="88"/>
  <c r="J100" i="88"/>
  <c r="J101" i="88"/>
  <c r="J102" i="88"/>
  <c r="J103" i="88"/>
  <c r="J104" i="88"/>
  <c r="J105" i="88"/>
  <c r="J106" i="88"/>
  <c r="J107" i="88"/>
  <c r="J108" i="88"/>
  <c r="J109" i="88"/>
  <c r="J110" i="88"/>
  <c r="J111" i="88"/>
  <c r="J26" i="88"/>
  <c r="J14" i="88"/>
  <c r="J15" i="88"/>
  <c r="J16" i="88"/>
  <c r="J17" i="88"/>
  <c r="J18" i="88"/>
  <c r="J21" i="88"/>
  <c r="J22" i="88"/>
  <c r="J23" i="88"/>
  <c r="J19" i="88"/>
  <c r="J20" i="88"/>
  <c r="G27" i="88" l="1"/>
  <c r="G28" i="88"/>
  <c r="G29" i="88"/>
  <c r="G30" i="88"/>
  <c r="G31" i="88"/>
  <c r="G42" i="88"/>
  <c r="G43" i="88"/>
  <c r="G44" i="88"/>
  <c r="G45" i="88"/>
  <c r="G46" i="88"/>
  <c r="G47" i="88"/>
  <c r="G48" i="88"/>
  <c r="G49" i="88"/>
  <c r="G50" i="88"/>
  <c r="G51" i="88"/>
  <c r="G52" i="88"/>
  <c r="G53" i="88"/>
  <c r="G54" i="88"/>
  <c r="G55" i="88"/>
  <c r="G56" i="88"/>
  <c r="G57" i="88"/>
  <c r="G61" i="88"/>
  <c r="G62" i="88"/>
  <c r="G66" i="88"/>
  <c r="G67" i="88"/>
  <c r="G71" i="88"/>
  <c r="G72" i="88"/>
  <c r="G76" i="88"/>
  <c r="G77" i="88"/>
  <c r="G82" i="88"/>
  <c r="G83" i="88"/>
  <c r="G88" i="88"/>
  <c r="G89" i="88"/>
  <c r="G94" i="88"/>
  <c r="G95" i="88"/>
  <c r="G100" i="88"/>
  <c r="G101" i="88"/>
  <c r="K101" i="88" s="1"/>
  <c r="G102" i="88"/>
  <c r="K103" i="88"/>
  <c r="G106" i="88"/>
  <c r="G107" i="88"/>
  <c r="G111" i="88"/>
  <c r="G2" i="88"/>
  <c r="G3" i="88"/>
  <c r="G4" i="88"/>
  <c r="G5" i="88"/>
  <c r="G6" i="88"/>
  <c r="G7" i="88"/>
  <c r="G8" i="88"/>
  <c r="G9" i="88"/>
  <c r="G10" i="88"/>
  <c r="G11" i="88"/>
  <c r="G12" i="88"/>
  <c r="G13" i="88"/>
  <c r="G14" i="88"/>
  <c r="G15" i="88"/>
  <c r="G16" i="88"/>
  <c r="G17" i="88"/>
  <c r="G18" i="88"/>
  <c r="G19" i="88"/>
  <c r="G20" i="88"/>
  <c r="G21" i="88"/>
  <c r="G22" i="88"/>
  <c r="G23" i="88"/>
  <c r="G24" i="88"/>
  <c r="G25" i="88"/>
  <c r="G26" i="88"/>
  <c r="K109" i="88"/>
  <c r="I54" i="88"/>
  <c r="I55" i="88"/>
  <c r="I56" i="88"/>
  <c r="I57" i="88"/>
  <c r="I58" i="88"/>
  <c r="I59" i="88"/>
  <c r="I60" i="88"/>
  <c r="I61" i="88"/>
  <c r="I62" i="88"/>
  <c r="I63" i="88"/>
  <c r="I64" i="88"/>
  <c r="I65" i="88"/>
  <c r="I66" i="88"/>
  <c r="I67" i="88"/>
  <c r="I68" i="88"/>
  <c r="K68" i="88" s="1"/>
  <c r="I69" i="88"/>
  <c r="I70" i="88"/>
  <c r="I71" i="88"/>
  <c r="I72" i="88"/>
  <c r="I73" i="88"/>
  <c r="I74" i="88"/>
  <c r="I75" i="88"/>
  <c r="I76" i="88"/>
  <c r="I77" i="88"/>
  <c r="I78" i="88"/>
  <c r="I79" i="88"/>
  <c r="I80" i="88"/>
  <c r="I81" i="88"/>
  <c r="I82" i="88"/>
  <c r="I83" i="88"/>
  <c r="I84" i="88"/>
  <c r="I85" i="88"/>
  <c r="I86" i="88"/>
  <c r="I87" i="88"/>
  <c r="I88" i="88"/>
  <c r="I89" i="88"/>
  <c r="I90" i="88"/>
  <c r="I91" i="88"/>
  <c r="I92" i="88"/>
  <c r="I93" i="88"/>
  <c r="I94" i="88"/>
  <c r="K94" i="88" s="1"/>
  <c r="I95" i="88"/>
  <c r="I96" i="88"/>
  <c r="I97" i="88"/>
  <c r="I98" i="88"/>
  <c r="I99" i="88"/>
  <c r="I100" i="88"/>
  <c r="K100" i="88" s="1"/>
  <c r="I101" i="88"/>
  <c r="I102" i="88"/>
  <c r="K102" i="88" s="1"/>
  <c r="I103" i="88"/>
  <c r="I104" i="88"/>
  <c r="I105" i="88"/>
  <c r="I106" i="88"/>
  <c r="I107" i="88"/>
  <c r="I108" i="88"/>
  <c r="I109" i="88"/>
  <c r="I110" i="88"/>
  <c r="I111" i="88"/>
  <c r="H102" i="88"/>
  <c r="K90" i="88"/>
  <c r="K92" i="88"/>
  <c r="K107" i="88"/>
  <c r="H84" i="88"/>
  <c r="H85" i="88"/>
  <c r="H86" i="88"/>
  <c r="H87" i="88"/>
  <c r="H88" i="88"/>
  <c r="H89" i="88"/>
  <c r="K89" i="88" s="1"/>
  <c r="H90" i="88"/>
  <c r="H91" i="88"/>
  <c r="K91" i="88" s="1"/>
  <c r="H92" i="88"/>
  <c r="H93" i="88"/>
  <c r="K93" i="88" s="1"/>
  <c r="H94" i="88"/>
  <c r="H95" i="88"/>
  <c r="H96" i="88"/>
  <c r="K96" i="88" s="1"/>
  <c r="H97" i="88"/>
  <c r="K97" i="88" s="1"/>
  <c r="H98" i="88"/>
  <c r="K98" i="88" s="1"/>
  <c r="H99" i="88"/>
  <c r="K99" i="88" s="1"/>
  <c r="H100" i="88"/>
  <c r="H101" i="88"/>
  <c r="H103" i="88"/>
  <c r="H104" i="88"/>
  <c r="K104" i="88" s="1"/>
  <c r="H105" i="88"/>
  <c r="K105" i="88" s="1"/>
  <c r="H106" i="88"/>
  <c r="H107" i="88"/>
  <c r="H108" i="88"/>
  <c r="K108" i="88" s="1"/>
  <c r="H109" i="88"/>
  <c r="H110" i="88"/>
  <c r="K110" i="88" s="1"/>
  <c r="H111" i="88"/>
  <c r="K111" i="88" s="1"/>
  <c r="H55" i="88"/>
  <c r="H56" i="88"/>
  <c r="H57" i="88"/>
  <c r="H58" i="88"/>
  <c r="H59" i="88"/>
  <c r="H60" i="88"/>
  <c r="H61" i="88"/>
  <c r="H62" i="88"/>
  <c r="H63" i="88"/>
  <c r="H64" i="88"/>
  <c r="H65" i="88"/>
  <c r="H66" i="88"/>
  <c r="H67" i="88"/>
  <c r="H68" i="88"/>
  <c r="H69" i="88"/>
  <c r="H70" i="88"/>
  <c r="H71" i="88"/>
  <c r="H72" i="88"/>
  <c r="H73" i="88"/>
  <c r="H74" i="88"/>
  <c r="H75" i="88"/>
  <c r="H76" i="88"/>
  <c r="H77" i="88"/>
  <c r="H78" i="88"/>
  <c r="H79" i="88"/>
  <c r="H80" i="88"/>
  <c r="H81" i="88"/>
  <c r="H82" i="88"/>
  <c r="H83" i="88"/>
  <c r="H54" i="88"/>
  <c r="H53" i="88"/>
  <c r="K95" i="88" l="1"/>
  <c r="K106" i="88"/>
  <c r="I36" i="88"/>
  <c r="I26" i="88"/>
  <c r="I35" i="88"/>
  <c r="I53" i="88"/>
  <c r="I52" i="88"/>
  <c r="H52" i="88"/>
  <c r="I51" i="88"/>
  <c r="H51" i="88"/>
  <c r="I50" i="88"/>
  <c r="H50" i="88"/>
  <c r="I49" i="88"/>
  <c r="H49" i="88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J25" i="88"/>
  <c r="I25" i="88"/>
  <c r="H25" i="88"/>
  <c r="J24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34" i="88"/>
  <c r="H34" i="88"/>
  <c r="I33" i="88"/>
  <c r="H33" i="88"/>
  <c r="I17" i="88"/>
  <c r="H17" i="88"/>
  <c r="I16" i="88"/>
  <c r="H16" i="88"/>
  <c r="I15" i="88"/>
  <c r="H15" i="88"/>
  <c r="I14" i="88"/>
  <c r="H14" i="88"/>
  <c r="J32" i="88"/>
  <c r="I32" i="88"/>
  <c r="H32" i="88"/>
  <c r="J31" i="88"/>
  <c r="I31" i="88"/>
  <c r="H31" i="88"/>
  <c r="J13" i="88"/>
  <c r="I13" i="88"/>
  <c r="H13" i="88"/>
  <c r="J12" i="88"/>
  <c r="I12" i="88"/>
  <c r="H12" i="88"/>
  <c r="J11" i="88"/>
  <c r="I11" i="88"/>
  <c r="H11" i="88"/>
  <c r="J10" i="88"/>
  <c r="I10" i="88"/>
  <c r="H10" i="88"/>
  <c r="J30" i="88"/>
  <c r="I30" i="88"/>
  <c r="H30" i="88"/>
  <c r="J29" i="88"/>
  <c r="I29" i="88"/>
  <c r="H29" i="88"/>
  <c r="J9" i="88"/>
  <c r="I9" i="88"/>
  <c r="H9" i="88"/>
  <c r="J8" i="88"/>
  <c r="I8" i="88"/>
  <c r="H8" i="88"/>
  <c r="J7" i="88"/>
  <c r="I7" i="88"/>
  <c r="H7" i="88"/>
  <c r="J6" i="88"/>
  <c r="I6" i="88"/>
  <c r="H6" i="88"/>
  <c r="J28" i="88"/>
  <c r="I28" i="88"/>
  <c r="H28" i="88"/>
  <c r="J27" i="88"/>
  <c r="I27" i="88"/>
  <c r="H27" i="88"/>
  <c r="J5" i="88"/>
  <c r="I5" i="88"/>
  <c r="H5" i="88"/>
  <c r="J4" i="88"/>
  <c r="I4" i="88"/>
  <c r="H4" i="88"/>
  <c r="J3" i="88"/>
  <c r="I3" i="88"/>
  <c r="H3" i="88"/>
  <c r="J2" i="88"/>
  <c r="I2" i="88"/>
  <c r="H2" i="88"/>
  <c r="K36" i="88" l="1"/>
  <c r="K35" i="88"/>
  <c r="K26" i="88"/>
  <c r="K4" i="88"/>
  <c r="K15" i="88"/>
  <c r="K38" i="88"/>
  <c r="K40" i="88"/>
  <c r="K42" i="88"/>
  <c r="K44" i="88"/>
  <c r="K87" i="88"/>
  <c r="K2" i="88"/>
  <c r="K11" i="88"/>
  <c r="K21" i="88"/>
  <c r="K37" i="88"/>
  <c r="K74" i="88"/>
  <c r="K86" i="88"/>
  <c r="K34" i="88"/>
  <c r="K25" i="88"/>
  <c r="K72" i="88"/>
  <c r="K83" i="88"/>
  <c r="K28" i="88"/>
  <c r="K16" i="88"/>
  <c r="K20" i="88"/>
  <c r="K51" i="88"/>
  <c r="K67" i="88"/>
  <c r="K79" i="88"/>
  <c r="K81" i="88"/>
  <c r="K46" i="88"/>
  <c r="K54" i="88"/>
  <c r="K13" i="88"/>
  <c r="K39" i="88"/>
  <c r="K41" i="88"/>
  <c r="K43" i="88"/>
  <c r="K73" i="88"/>
  <c r="K76" i="88"/>
  <c r="K27" i="88"/>
  <c r="K24" i="88"/>
  <c r="K47" i="88"/>
  <c r="K55" i="88"/>
  <c r="K64" i="88"/>
  <c r="K66" i="88"/>
  <c r="K71" i="88"/>
  <c r="K82" i="88"/>
  <c r="K6" i="88"/>
  <c r="K30" i="88"/>
  <c r="K33" i="88"/>
  <c r="K9" i="88"/>
  <c r="K50" i="88"/>
  <c r="K62" i="88"/>
  <c r="K77" i="88"/>
  <c r="K7" i="88"/>
  <c r="K31" i="88"/>
  <c r="K14" i="88"/>
  <c r="K17" i="88"/>
  <c r="K18" i="88"/>
  <c r="K48" i="88"/>
  <c r="K56" i="88"/>
  <c r="K69" i="88"/>
  <c r="K84" i="88"/>
  <c r="K29" i="88"/>
  <c r="K88" i="88"/>
  <c r="K63" i="88"/>
  <c r="K65" i="88"/>
  <c r="K80" i="88"/>
  <c r="K5" i="88"/>
  <c r="K8" i="88"/>
  <c r="K12" i="88"/>
  <c r="K19" i="88"/>
  <c r="K49" i="88"/>
  <c r="K57" i="88"/>
  <c r="K59" i="88"/>
  <c r="K61" i="88"/>
  <c r="K70" i="88"/>
  <c r="K75" i="88"/>
  <c r="K78" i="88"/>
  <c r="K3" i="88"/>
  <c r="K10" i="88"/>
  <c r="K32" i="88"/>
  <c r="K22" i="88"/>
  <c r="K52" i="88"/>
  <c r="K85" i="88"/>
  <c r="K23" i="88"/>
  <c r="K45" i="88"/>
  <c r="K53" i="88"/>
  <c r="K58" i="88"/>
  <c r="K60" i="88"/>
</calcChain>
</file>

<file path=xl/sharedStrings.xml><?xml version="1.0" encoding="utf-8"?>
<sst xmlns="http://schemas.openxmlformats.org/spreadsheetml/2006/main" count="424" uniqueCount="102">
  <si>
    <t>　</t>
    <phoneticPr fontId="2"/>
  </si>
  <si>
    <t>★</t>
  </si>
  <si>
    <t>申し込み</t>
  </si>
  <si>
    <t>その他</t>
  </si>
  <si>
    <t>問合せ先</t>
  </si>
  <si>
    <t>100m</t>
  </si>
  <si>
    <t>200m</t>
  </si>
  <si>
    <t>ふりがな</t>
    <phoneticPr fontId="2"/>
  </si>
  <si>
    <t>リレー</t>
  </si>
  <si>
    <t>ふ り が な</t>
    <phoneticPr fontId="2"/>
  </si>
  <si>
    <t>チーム編成</t>
  </si>
  <si>
    <t>受付印</t>
  </si>
  <si>
    <t>責任者名</t>
  </si>
  <si>
    <t>№</t>
    <phoneticPr fontId="14"/>
  </si>
  <si>
    <t>住所</t>
  </si>
  <si>
    <t>日時</t>
    <phoneticPr fontId="2"/>
  </si>
  <si>
    <t>年齢</t>
    <rPh sb="1" eb="2">
      <t>レイ</t>
    </rPh>
    <phoneticPr fontId="2"/>
  </si>
  <si>
    <t>競技方法</t>
    <phoneticPr fontId="2"/>
  </si>
  <si>
    <t>チーム名</t>
    <rPh sb="3" eb="4">
      <t>ナ</t>
    </rPh>
    <phoneticPr fontId="2"/>
  </si>
  <si>
    <t>性別</t>
    <rPh sb="0" eb="2">
      <t>セイベツ</t>
    </rPh>
    <phoneticPr fontId="2"/>
  </si>
  <si>
    <t>氏　　　　　　名　</t>
    <phoneticPr fontId="2"/>
  </si>
  <si>
    <t>場　　　所</t>
    <rPh sb="0" eb="1">
      <t>バ</t>
    </rPh>
    <rPh sb="4" eb="5">
      <t>ショ</t>
    </rPh>
    <phoneticPr fontId="2"/>
  </si>
  <si>
    <t>種　　　目</t>
    <phoneticPr fontId="2"/>
  </si>
  <si>
    <t>参加資格</t>
    <phoneticPr fontId="2"/>
  </si>
  <si>
    <r>
      <t>◇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ゴシック"/>
        <family val="3"/>
        <charset val="128"/>
      </rPr>
      <t>一般女子の部（４人制）</t>
    </r>
  </si>
  <si>
    <r>
      <t>◇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ゴシック"/>
        <family val="3"/>
        <charset val="128"/>
      </rPr>
      <t>混合の部（コート内男子２名以内、女子３名以内の４人制）</t>
    </r>
  </si>
  <si>
    <t>市内在住・在勤・在学の中学生以上の者および近隣の愛好者で編成した　　　　　　　　　 　　　　　　　　　　　　</t>
    <phoneticPr fontId="2"/>
  </si>
  <si>
    <t>チーム</t>
  </si>
  <si>
    <t>選手、監督、コーチを含め４名以上８名以内</t>
    <phoneticPr fontId="2"/>
  </si>
  <si>
    <t>部門ごとのリーグ戦</t>
    <phoneticPr fontId="2"/>
  </si>
  <si>
    <t>競技規則</t>
    <rPh sb="2" eb="4">
      <t>キソク</t>
    </rPh>
    <phoneticPr fontId="2"/>
  </si>
  <si>
    <t>日本インディアカ協会の定めた規則に準じ、一部大会ルールを適用する。</t>
    <phoneticPr fontId="2"/>
  </si>
  <si>
    <t>車での来場は禁止する。</t>
    <phoneticPr fontId="2"/>
  </si>
  <si>
    <t>クラス</t>
  </si>
  <si>
    <t>種　目</t>
    <rPh sb="0" eb="1">
      <t>シュ</t>
    </rPh>
    <rPh sb="2" eb="3">
      <t>メ</t>
    </rPh>
    <phoneticPr fontId="2"/>
  </si>
  <si>
    <t>区　分</t>
    <phoneticPr fontId="14"/>
  </si>
  <si>
    <t>距　離</t>
    <phoneticPr fontId="14"/>
  </si>
  <si>
    <t>種　目</t>
    <phoneticPr fontId="14"/>
  </si>
  <si>
    <t>小学生女子</t>
  </si>
  <si>
    <t>低学年</t>
  </si>
  <si>
    <t>25m</t>
  </si>
  <si>
    <t>自由形</t>
  </si>
  <si>
    <t>一般男子</t>
  </si>
  <si>
    <t>平泳ぎ</t>
  </si>
  <si>
    <t>高学年</t>
  </si>
  <si>
    <t>中学生男子</t>
  </si>
  <si>
    <t>小学生男子</t>
  </si>
  <si>
    <t>50歳以上女子</t>
  </si>
  <si>
    <t>50m</t>
  </si>
  <si>
    <t>バタフライ</t>
  </si>
  <si>
    <t>40歳以上女子</t>
    <rPh sb="5" eb="7">
      <t>ジョシ</t>
    </rPh>
    <phoneticPr fontId="14"/>
  </si>
  <si>
    <t>60歳以上女子</t>
  </si>
  <si>
    <t>30歳以上女子</t>
    <phoneticPr fontId="14"/>
  </si>
  <si>
    <t>60歳以上男子</t>
  </si>
  <si>
    <t>一般女子</t>
  </si>
  <si>
    <t>中学生女子</t>
  </si>
  <si>
    <t>50歳以上男子</t>
    <phoneticPr fontId="14"/>
  </si>
  <si>
    <t>40歳以上男子</t>
    <phoneticPr fontId="14"/>
  </si>
  <si>
    <t>30歳以上男子</t>
  </si>
  <si>
    <t>背泳ぎ</t>
  </si>
  <si>
    <t>親子</t>
  </si>
  <si>
    <t>個人メドレー</t>
    <rPh sb="0" eb="2">
      <t>コジン</t>
    </rPh>
    <phoneticPr fontId="14"/>
  </si>
  <si>
    <t>メドレーリレー</t>
  </si>
  <si>
    <t>c. 受付時間…午前９時～午後６時　（土・日・祝日は午後５時まで）</t>
    <phoneticPr fontId="2"/>
  </si>
  <si>
    <t>№</t>
    <phoneticPr fontId="2"/>
  </si>
  <si>
    <t>　</t>
    <phoneticPr fontId="2"/>
  </si>
  <si>
    <t>男女</t>
    <rPh sb="0" eb="1">
      <t>オトコ</t>
    </rPh>
    <rPh sb="1" eb="2">
      <t>オンナ</t>
    </rPh>
    <phoneticPr fontId="2"/>
  </si>
  <si>
    <t>武蔵野市インディアカ連盟</t>
    <rPh sb="4" eb="12">
      <t>３１</t>
    </rPh>
    <phoneticPr fontId="2"/>
  </si>
  <si>
    <t>主管</t>
    <rPh sb="0" eb="2">
      <t>シュカン</t>
    </rPh>
    <phoneticPr fontId="2"/>
  </si>
  <si>
    <t xml:space="preserve"> 一般女子 　・　混　　合</t>
    <phoneticPr fontId="2"/>
  </si>
  <si>
    <r>
      <t>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種目・クラス、性別は、該当するものを○で囲んでください。</t>
    </r>
    <rPh sb="2" eb="4">
      <t>シュモク</t>
    </rPh>
    <rPh sb="9" eb="11">
      <t>セイベツ</t>
    </rPh>
    <phoneticPr fontId="2"/>
  </si>
  <si>
    <r>
      <t>◇ 市外の方は、必ず勤務先・学校名を記入してください。</t>
    </r>
    <r>
      <rPr>
        <b/>
        <sz val="10.5"/>
        <rFont val="ＭＳ ゴシック"/>
        <family val="3"/>
        <charset val="128"/>
      </rPr>
      <t>市内在住の方は結構です。</t>
    </r>
    <phoneticPr fontId="2"/>
  </si>
  <si>
    <t>区　分_2</t>
    <phoneticPr fontId="14"/>
  </si>
  <si>
    <t>ss</t>
    <phoneticPr fontId="14"/>
  </si>
  <si>
    <t>和気あいあい  ・  中級  ・  上級</t>
    <rPh sb="0" eb="2">
      <t>ワキ</t>
    </rPh>
    <rPh sb="11" eb="13">
      <t>チュウキュウ</t>
    </rPh>
    <rPh sb="18" eb="20">
      <t>ジョウキュウ</t>
    </rPh>
    <phoneticPr fontId="2"/>
  </si>
  <si>
    <t>連　 絡 　先 　（電　話　番　号）</t>
    <rPh sb="0" eb="1">
      <t>レン</t>
    </rPh>
    <rPh sb="3" eb="4">
      <t>ラク</t>
    </rPh>
    <rPh sb="6" eb="7">
      <t>サキ</t>
    </rPh>
    <rPh sb="10" eb="11">
      <t>デン</t>
    </rPh>
    <rPh sb="12" eb="13">
      <t>ハナシ</t>
    </rPh>
    <rPh sb="14" eb="15">
      <t>バン</t>
    </rPh>
    <rPh sb="16" eb="17">
      <t>ゴウ</t>
    </rPh>
    <phoneticPr fontId="2"/>
  </si>
  <si>
    <t>イ ン デ ィ ア カ</t>
    <phoneticPr fontId="2"/>
  </si>
  <si>
    <t>依田　久子　　連絡先：０４２２－５５－２２０１</t>
    <phoneticPr fontId="2"/>
  </si>
  <si>
    <t>参加費</t>
    <rPh sb="0" eb="3">
      <t>サンカヒ</t>
    </rPh>
    <phoneticPr fontId="2"/>
  </si>
  <si>
    <t>下記申込票に必要事項を記入し、申し込む。</t>
    <phoneticPr fontId="2"/>
  </si>
  <si>
    <r>
      <t>１チーム１００円（</t>
    </r>
    <r>
      <rPr>
        <b/>
        <u/>
        <sz val="11"/>
        <rFont val="ＭＳ ゴシック"/>
        <family val="3"/>
        <charset val="128"/>
      </rPr>
      <t>当日会場にて徴収</t>
    </r>
    <r>
      <rPr>
        <sz val="11"/>
        <rFont val="ＭＳ ゴシック"/>
        <family val="3"/>
        <charset val="128"/>
      </rPr>
      <t>）</t>
    </r>
    <rPh sb="9" eb="13">
      <t>トウジツカイジョウ</t>
    </rPh>
    <rPh sb="15" eb="17">
      <t>チョウシュウ</t>
    </rPh>
    <phoneticPr fontId="2"/>
  </si>
  <si>
    <t>小学生女子</t>
    <rPh sb="0" eb="2">
      <t>ショウガク</t>
    </rPh>
    <rPh sb="2" eb="3">
      <t>セイ</t>
    </rPh>
    <phoneticPr fontId="14"/>
  </si>
  <si>
    <t>小学生男子</t>
    <phoneticPr fontId="14"/>
  </si>
  <si>
    <t>小学生混合</t>
  </si>
  <si>
    <t>小学生女子</t>
    <phoneticPr fontId="14"/>
  </si>
  <si>
    <t>160歳以上女子</t>
  </si>
  <si>
    <t>120歳以上女子</t>
  </si>
  <si>
    <t>160歳以上男子</t>
  </si>
  <si>
    <t>120歳以上男子</t>
  </si>
  <si>
    <t>220歳以上女子</t>
    <rPh sb="3" eb="6">
      <t>サイイジョウ</t>
    </rPh>
    <rPh sb="6" eb="8">
      <t>ジョシ</t>
    </rPh>
    <phoneticPr fontId="14"/>
  </si>
  <si>
    <t>中学生以上女子</t>
    <rPh sb="0" eb="3">
      <t>チュウガクセイ</t>
    </rPh>
    <rPh sb="3" eb="5">
      <t>イジョウ</t>
    </rPh>
    <phoneticPr fontId="14"/>
  </si>
  <si>
    <t>中学生以上男子</t>
    <rPh sb="0" eb="3">
      <t>チュウガクセイ</t>
    </rPh>
    <rPh sb="3" eb="5">
      <t>イジョウ</t>
    </rPh>
    <phoneticPr fontId="14"/>
  </si>
  <si>
    <t>220歳以上男子</t>
    <phoneticPr fontId="14"/>
  </si>
  <si>
    <t>100m</t>
    <phoneticPr fontId="2"/>
  </si>
  <si>
    <t>50m</t>
    <phoneticPr fontId="2"/>
  </si>
  <si>
    <t>200m</t>
    <phoneticPr fontId="2"/>
  </si>
  <si>
    <t>武蔵野総合体育館　サブアリーナ（２Ｆ）</t>
    <phoneticPr fontId="2"/>
  </si>
  <si>
    <t>９月１日（日）　　午前９時～午後５時</t>
    <phoneticPr fontId="2"/>
  </si>
  <si>
    <t>a. 受付期間…７月２８日(日) ～ ８月４日(日)　</t>
    <rPh sb="14" eb="15">
      <t>ニチ</t>
    </rPh>
    <rPh sb="20" eb="21">
      <t>ガツ</t>
    </rPh>
    <rPh sb="24" eb="25">
      <t>ニチ</t>
    </rPh>
    <phoneticPr fontId="2"/>
  </si>
  <si>
    <t>b. 受付場所…武蔵野市スポーツ協会（総合体育館３F）</t>
    <rPh sb="8" eb="12">
      <t>ムシ</t>
    </rPh>
    <phoneticPr fontId="2"/>
  </si>
  <si>
    <t xml:space="preserve">市民スポーツ祭　申込票 【インディアカ】 </t>
    <rPh sb="0" eb="2">
      <t>シミン</t>
    </rPh>
    <rPh sb="6" eb="7">
      <t>サイ</t>
    </rPh>
    <phoneticPr fontId="2"/>
  </si>
  <si>
    <r>
      <t>TEL</t>
    </r>
    <r>
      <rPr>
        <sz val="11"/>
        <color theme="1"/>
        <rFont val="ＭＳ Ｐ明朝"/>
        <family val="1"/>
        <charset val="128"/>
      </rPr>
      <t>：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</si>
</sst>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7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20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entury Gothic"/>
      <family val="2"/>
    </font>
    <font>
      <sz val="20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u val="double"/>
      <sz val="24"/>
      <color theme="1"/>
      <name val="HGP創英角ｺﾞｼｯｸUB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Times New Roman"/>
      <family val="1"/>
    </font>
    <font>
      <sz val="11"/>
      <name val="ＭＳ ゴシック"/>
      <family val="3"/>
      <charset val="128"/>
    </font>
    <font>
      <sz val="11"/>
      <name val="HG丸ｺﾞｼｯｸM-PRO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rgb="FF00000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MS PGothic"/>
      <family val="3"/>
    </font>
    <font>
      <b/>
      <u/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gray0625">
        <bgColor theme="0"/>
      </patternFill>
    </fill>
  </fills>
  <borders count="2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/>
    <xf numFmtId="0" fontId="29" fillId="0" borderId="0"/>
    <xf numFmtId="0" fontId="31" fillId="0" borderId="0"/>
  </cellStyleXfs>
  <cellXfs count="124">
    <xf numFmtId="0" fontId="0" fillId="0" borderId="0" xfId="0">
      <alignment vertical="center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7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5" fillId="0" borderId="0" xfId="1"/>
    <xf numFmtId="0" fontId="26" fillId="0" borderId="0" xfId="1" applyFont="1" applyAlignment="1">
      <alignment horizontal="left" indent="1"/>
    </xf>
    <xf numFmtId="0" fontId="26" fillId="0" borderId="0" xfId="1" applyFont="1"/>
    <xf numFmtId="0" fontId="26" fillId="0" borderId="0" xfId="1" applyFont="1" applyAlignment="1">
      <alignment horizontal="right"/>
    </xf>
    <xf numFmtId="0" fontId="26" fillId="0" borderId="2" xfId="2" applyFont="1" applyBorder="1" applyAlignment="1">
      <alignment horizontal="center" vertical="center"/>
    </xf>
    <xf numFmtId="0" fontId="26" fillId="0" borderId="2" xfId="2" applyFont="1" applyBorder="1" applyAlignment="1">
      <alignment horizontal="right" vertical="center"/>
    </xf>
    <xf numFmtId="0" fontId="27" fillId="0" borderId="0" xfId="2" applyFont="1" applyAlignment="1">
      <alignment horizontal="left" vertical="center"/>
    </xf>
    <xf numFmtId="0" fontId="25" fillId="0" borderId="0" xfId="2" applyFont="1" applyAlignment="1">
      <alignment vertical="center"/>
    </xf>
    <xf numFmtId="0" fontId="27" fillId="0" borderId="0" xfId="2" applyFont="1" applyAlignment="1">
      <alignment horizontal="left"/>
    </xf>
    <xf numFmtId="0" fontId="28" fillId="0" borderId="0" xfId="2" applyFont="1" applyAlignment="1">
      <alignment horizontal="left"/>
    </xf>
    <xf numFmtId="0" fontId="0" fillId="0" borderId="26" xfId="0" applyBorder="1">
      <alignment vertical="center"/>
    </xf>
    <xf numFmtId="0" fontId="6" fillId="0" borderId="26" xfId="0" applyFont="1" applyBorder="1">
      <alignment vertical="center"/>
    </xf>
    <xf numFmtId="0" fontId="7" fillId="0" borderId="26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left" vertical="center"/>
    </xf>
    <xf numFmtId="0" fontId="12" fillId="0" borderId="26" xfId="0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textRotation="255" wrapText="1"/>
    </xf>
    <xf numFmtId="0" fontId="17" fillId="4" borderId="9" xfId="0" applyFont="1" applyFill="1" applyBorder="1" applyAlignment="1">
      <alignment horizontal="center" vertical="center" textRotation="255" wrapText="1"/>
    </xf>
    <xf numFmtId="0" fontId="9" fillId="5" borderId="14" xfId="0" applyFont="1" applyFill="1" applyBorder="1" applyAlignment="1">
      <alignment horizontal="center" vertical="center" textRotation="255" wrapText="1"/>
    </xf>
    <xf numFmtId="0" fontId="9" fillId="5" borderId="12" xfId="0" applyFont="1" applyFill="1" applyBorder="1" applyAlignment="1">
      <alignment horizontal="center" vertical="center" textRotation="255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textRotation="255"/>
    </xf>
    <xf numFmtId="0" fontId="17" fillId="4" borderId="11" xfId="0" applyFont="1" applyFill="1" applyBorder="1" applyAlignment="1">
      <alignment horizontal="center" vertical="center" textRotation="255"/>
    </xf>
    <xf numFmtId="0" fontId="17" fillId="4" borderId="12" xfId="0" applyFont="1" applyFill="1" applyBorder="1" applyAlignment="1">
      <alignment horizontal="center" vertical="center" textRotation="255"/>
    </xf>
    <xf numFmtId="0" fontId="17" fillId="4" borderId="13" xfId="0" applyFont="1" applyFill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</cellXfs>
  <cellStyles count="4">
    <cellStyle name="標準" xfId="0" builtinId="0"/>
    <cellStyle name="標準 2" xfId="1" xr:uid="{00204F36-E9C3-4FC7-8F37-6D569EBF359A}"/>
    <cellStyle name="標準 3" xfId="2" xr:uid="{C5694ED1-E9A5-48EC-A539-C31432F90A34}"/>
    <cellStyle name="標準 4" xfId="3" xr:uid="{D264DADB-0DCA-45C9-9389-BE3CBF093A9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CCFF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B557-C4AA-45D6-B1F8-9547D93CD8C5}">
  <sheetPr codeName="Sheet11">
    <tabColor rgb="FFFF9999"/>
    <pageSetUpPr fitToPage="1"/>
  </sheetPr>
  <dimension ref="A1:K111"/>
  <sheetViews>
    <sheetView workbookViewId="0">
      <pane ySplit="1" topLeftCell="A2" activePane="bottomLeft" state="frozen"/>
      <selection activeCell="G8" sqref="G8:R8"/>
      <selection pane="bottomLeft" activeCell="A2" sqref="A2"/>
    </sheetView>
  </sheetViews>
  <sheetFormatPr defaultRowHeight="14.25"/>
  <cols>
    <col min="1" max="1" width="9" style="29"/>
    <col min="2" max="2" width="11.5" style="29" customWidth="1"/>
    <col min="3" max="3" width="9" style="29" customWidth="1"/>
    <col min="4" max="10" width="9" style="29"/>
    <col min="11" max="11" width="16.375" style="29" bestFit="1" customWidth="1"/>
    <col min="12" max="16384" width="9" style="29"/>
  </cols>
  <sheetData>
    <row r="1" spans="1:11">
      <c r="A1" s="26" t="s">
        <v>13</v>
      </c>
      <c r="B1" s="26" t="s">
        <v>35</v>
      </c>
      <c r="C1" s="26" t="s">
        <v>72</v>
      </c>
      <c r="D1" s="27" t="s">
        <v>36</v>
      </c>
      <c r="E1" s="26" t="s">
        <v>37</v>
      </c>
      <c r="F1" s="28" t="s">
        <v>73</v>
      </c>
      <c r="G1" s="26" t="s">
        <v>13</v>
      </c>
      <c r="H1" s="26"/>
      <c r="I1" s="26" t="s">
        <v>35</v>
      </c>
      <c r="J1" s="26" t="s">
        <v>36</v>
      </c>
      <c r="K1" s="26" t="s">
        <v>37</v>
      </c>
    </row>
    <row r="2" spans="1:11">
      <c r="A2" s="24">
        <v>1</v>
      </c>
      <c r="B2" s="23" t="s">
        <v>38</v>
      </c>
      <c r="C2" s="24" t="s">
        <v>39</v>
      </c>
      <c r="D2" s="25" t="s">
        <v>40</v>
      </c>
      <c r="E2" s="23" t="s">
        <v>41</v>
      </c>
      <c r="F2" s="30"/>
      <c r="G2" s="29" t="str">
        <f t="shared" ref="G2:G25" si="0">LEFT(B2,3)&amp;MID(B2,4,1)</f>
        <v>小学生女</v>
      </c>
      <c r="H2" s="29" t="str">
        <f>IF(C2&lt;&gt;"","("&amp;LEFT(C2,1)&amp;")","")</f>
        <v>(低)</v>
      </c>
      <c r="I2" s="29" t="str">
        <f t="shared" ref="I2:I65" si="1">IF(LEN(D2)&gt;3,LEFT(D2,3),LEFT(D2,2))</f>
        <v>25</v>
      </c>
      <c r="J2" s="29" t="str">
        <f t="shared" ref="J2:J17" si="2">LEFT(E2,1)</f>
        <v>自</v>
      </c>
      <c r="K2" s="29" t="str">
        <f t="shared" ref="K2:K55" si="3">G2&amp;H2&amp;I2&amp;J2</f>
        <v>小学生女(低)25自</v>
      </c>
    </row>
    <row r="3" spans="1:11">
      <c r="A3" s="24">
        <v>2</v>
      </c>
      <c r="B3" s="23" t="s">
        <v>38</v>
      </c>
      <c r="C3" s="24" t="s">
        <v>44</v>
      </c>
      <c r="D3" s="25" t="s">
        <v>40</v>
      </c>
      <c r="E3" s="23" t="s">
        <v>41</v>
      </c>
      <c r="F3" s="30"/>
      <c r="G3" s="29" t="str">
        <f t="shared" si="0"/>
        <v>小学生女</v>
      </c>
      <c r="H3" s="29" t="str">
        <f t="shared" ref="H3:H52" si="4">IF(C3&lt;&gt;"","("&amp;LEFT(C3,1)&amp;")","")</f>
        <v>(高)</v>
      </c>
      <c r="I3" s="29" t="str">
        <f t="shared" si="1"/>
        <v>25</v>
      </c>
      <c r="J3" s="29" t="str">
        <f t="shared" si="2"/>
        <v>自</v>
      </c>
      <c r="K3" s="29" t="str">
        <f t="shared" si="3"/>
        <v>小学生女(高)25自</v>
      </c>
    </row>
    <row r="4" spans="1:11">
      <c r="A4" s="24">
        <v>3</v>
      </c>
      <c r="B4" s="23" t="s">
        <v>46</v>
      </c>
      <c r="C4" s="24" t="s">
        <v>39</v>
      </c>
      <c r="D4" s="25" t="s">
        <v>40</v>
      </c>
      <c r="E4" s="23" t="s">
        <v>41</v>
      </c>
      <c r="F4" s="30"/>
      <c r="G4" s="29" t="str">
        <f t="shared" si="0"/>
        <v>小学生男</v>
      </c>
      <c r="H4" s="29" t="str">
        <f t="shared" si="4"/>
        <v>(低)</v>
      </c>
      <c r="I4" s="29" t="str">
        <f t="shared" si="1"/>
        <v>25</v>
      </c>
      <c r="J4" s="29" t="str">
        <f t="shared" si="2"/>
        <v>自</v>
      </c>
      <c r="K4" s="29" t="str">
        <f t="shared" si="3"/>
        <v>小学生男(低)25自</v>
      </c>
    </row>
    <row r="5" spans="1:11">
      <c r="A5" s="24">
        <v>4</v>
      </c>
      <c r="B5" s="23" t="s">
        <v>46</v>
      </c>
      <c r="C5" s="24" t="s">
        <v>44</v>
      </c>
      <c r="D5" s="25" t="s">
        <v>40</v>
      </c>
      <c r="E5" s="23" t="s">
        <v>41</v>
      </c>
      <c r="F5" s="30"/>
      <c r="G5" s="29" t="str">
        <f t="shared" si="0"/>
        <v>小学生男</v>
      </c>
      <c r="H5" s="29" t="str">
        <f t="shared" si="4"/>
        <v>(高)</v>
      </c>
      <c r="I5" s="29" t="str">
        <f t="shared" si="1"/>
        <v>25</v>
      </c>
      <c r="J5" s="29" t="str">
        <f t="shared" si="2"/>
        <v>自</v>
      </c>
      <c r="K5" s="29" t="str">
        <f t="shared" si="3"/>
        <v>小学生男(高)25自</v>
      </c>
    </row>
    <row r="6" spans="1:11">
      <c r="A6" s="24">
        <v>5</v>
      </c>
      <c r="B6" s="23" t="s">
        <v>38</v>
      </c>
      <c r="C6" s="24" t="s">
        <v>39</v>
      </c>
      <c r="D6" s="25" t="s">
        <v>40</v>
      </c>
      <c r="E6" s="23" t="s">
        <v>43</v>
      </c>
      <c r="F6" s="30"/>
      <c r="G6" s="29" t="str">
        <f t="shared" si="0"/>
        <v>小学生女</v>
      </c>
      <c r="H6" s="29" t="str">
        <f t="shared" si="4"/>
        <v>(低)</v>
      </c>
      <c r="I6" s="29" t="str">
        <f t="shared" si="1"/>
        <v>25</v>
      </c>
      <c r="J6" s="29" t="str">
        <f t="shared" si="2"/>
        <v>平</v>
      </c>
      <c r="K6" s="29" t="str">
        <f t="shared" si="3"/>
        <v>小学生女(低)25平</v>
      </c>
    </row>
    <row r="7" spans="1:11">
      <c r="A7" s="24">
        <v>6</v>
      </c>
      <c r="B7" s="23" t="s">
        <v>38</v>
      </c>
      <c r="C7" s="24" t="s">
        <v>44</v>
      </c>
      <c r="D7" s="25" t="s">
        <v>40</v>
      </c>
      <c r="E7" s="23" t="s">
        <v>43</v>
      </c>
      <c r="F7" s="30"/>
      <c r="G7" s="29" t="str">
        <f t="shared" si="0"/>
        <v>小学生女</v>
      </c>
      <c r="H7" s="29" t="str">
        <f t="shared" si="4"/>
        <v>(高)</v>
      </c>
      <c r="I7" s="29" t="str">
        <f t="shared" si="1"/>
        <v>25</v>
      </c>
      <c r="J7" s="29" t="str">
        <f t="shared" si="2"/>
        <v>平</v>
      </c>
      <c r="K7" s="29" t="str">
        <f t="shared" si="3"/>
        <v>小学生女(高)25平</v>
      </c>
    </row>
    <row r="8" spans="1:11">
      <c r="A8" s="24">
        <v>7</v>
      </c>
      <c r="B8" s="23" t="s">
        <v>46</v>
      </c>
      <c r="C8" s="24" t="s">
        <v>39</v>
      </c>
      <c r="D8" s="25" t="s">
        <v>40</v>
      </c>
      <c r="E8" s="23" t="s">
        <v>43</v>
      </c>
      <c r="F8" s="30"/>
      <c r="G8" s="29" t="str">
        <f t="shared" si="0"/>
        <v>小学生男</v>
      </c>
      <c r="H8" s="29" t="str">
        <f t="shared" si="4"/>
        <v>(低)</v>
      </c>
      <c r="I8" s="29" t="str">
        <f t="shared" si="1"/>
        <v>25</v>
      </c>
      <c r="J8" s="29" t="str">
        <f t="shared" si="2"/>
        <v>平</v>
      </c>
      <c r="K8" s="29" t="str">
        <f t="shared" si="3"/>
        <v>小学生男(低)25平</v>
      </c>
    </row>
    <row r="9" spans="1:11">
      <c r="A9" s="24">
        <v>8</v>
      </c>
      <c r="B9" s="23" t="s">
        <v>46</v>
      </c>
      <c r="C9" s="24" t="s">
        <v>44</v>
      </c>
      <c r="D9" s="25" t="s">
        <v>40</v>
      </c>
      <c r="E9" s="23" t="s">
        <v>43</v>
      </c>
      <c r="F9" s="30"/>
      <c r="G9" s="29" t="str">
        <f t="shared" si="0"/>
        <v>小学生男</v>
      </c>
      <c r="H9" s="29" t="str">
        <f t="shared" si="4"/>
        <v>(高)</v>
      </c>
      <c r="I9" s="29" t="str">
        <f t="shared" si="1"/>
        <v>25</v>
      </c>
      <c r="J9" s="29" t="str">
        <f t="shared" si="2"/>
        <v>平</v>
      </c>
      <c r="K9" s="29" t="str">
        <f t="shared" si="3"/>
        <v>小学生男(高)25平</v>
      </c>
    </row>
    <row r="10" spans="1:11">
      <c r="A10" s="24">
        <v>9</v>
      </c>
      <c r="B10" s="23" t="s">
        <v>38</v>
      </c>
      <c r="C10" s="24" t="s">
        <v>39</v>
      </c>
      <c r="D10" s="25" t="s">
        <v>40</v>
      </c>
      <c r="E10" s="23" t="s">
        <v>59</v>
      </c>
      <c r="F10" s="30"/>
      <c r="G10" s="29" t="str">
        <f t="shared" si="0"/>
        <v>小学生女</v>
      </c>
      <c r="H10" s="29" t="str">
        <f t="shared" si="4"/>
        <v>(低)</v>
      </c>
      <c r="I10" s="29" t="str">
        <f>IF(LEN(D10)&gt;3,LEFT(D10,3),LEFT(D10,2))</f>
        <v>25</v>
      </c>
      <c r="J10" s="29" t="str">
        <f t="shared" si="2"/>
        <v>背</v>
      </c>
      <c r="K10" s="29" t="str">
        <f t="shared" si="3"/>
        <v>小学生女(低)25背</v>
      </c>
    </row>
    <row r="11" spans="1:11">
      <c r="A11" s="24">
        <v>10</v>
      </c>
      <c r="B11" s="23" t="s">
        <v>38</v>
      </c>
      <c r="C11" s="24" t="s">
        <v>44</v>
      </c>
      <c r="D11" s="25" t="s">
        <v>40</v>
      </c>
      <c r="E11" s="23" t="s">
        <v>59</v>
      </c>
      <c r="F11" s="30"/>
      <c r="G11" s="29" t="str">
        <f t="shared" si="0"/>
        <v>小学生女</v>
      </c>
      <c r="H11" s="29" t="str">
        <f t="shared" si="4"/>
        <v>(高)</v>
      </c>
      <c r="I11" s="29" t="str">
        <f t="shared" si="1"/>
        <v>25</v>
      </c>
      <c r="J11" s="29" t="str">
        <f t="shared" si="2"/>
        <v>背</v>
      </c>
      <c r="K11" s="29" t="str">
        <f t="shared" si="3"/>
        <v>小学生女(高)25背</v>
      </c>
    </row>
    <row r="12" spans="1:11">
      <c r="A12" s="24">
        <v>11</v>
      </c>
      <c r="B12" s="23" t="s">
        <v>46</v>
      </c>
      <c r="C12" s="24" t="s">
        <v>39</v>
      </c>
      <c r="D12" s="25" t="s">
        <v>40</v>
      </c>
      <c r="E12" s="23" t="s">
        <v>59</v>
      </c>
      <c r="F12" s="30"/>
      <c r="G12" s="29" t="str">
        <f t="shared" si="0"/>
        <v>小学生男</v>
      </c>
      <c r="H12" s="29" t="str">
        <f t="shared" si="4"/>
        <v>(低)</v>
      </c>
      <c r="I12" s="29" t="str">
        <f t="shared" si="1"/>
        <v>25</v>
      </c>
      <c r="J12" s="29" t="str">
        <f t="shared" si="2"/>
        <v>背</v>
      </c>
      <c r="K12" s="29" t="str">
        <f t="shared" si="3"/>
        <v>小学生男(低)25背</v>
      </c>
    </row>
    <row r="13" spans="1:11">
      <c r="A13" s="24">
        <v>12</v>
      </c>
      <c r="B13" s="23" t="s">
        <v>46</v>
      </c>
      <c r="C13" s="24" t="s">
        <v>44</v>
      </c>
      <c r="D13" s="25" t="s">
        <v>40</v>
      </c>
      <c r="E13" s="23" t="s">
        <v>59</v>
      </c>
      <c r="F13" s="30"/>
      <c r="G13" s="29" t="str">
        <f t="shared" si="0"/>
        <v>小学生男</v>
      </c>
      <c r="H13" s="29" t="str">
        <f t="shared" si="4"/>
        <v>(高)</v>
      </c>
      <c r="I13" s="29" t="str">
        <f t="shared" si="1"/>
        <v>25</v>
      </c>
      <c r="J13" s="29" t="str">
        <f t="shared" si="2"/>
        <v>背</v>
      </c>
      <c r="K13" s="29" t="str">
        <f t="shared" si="3"/>
        <v>小学生男(高)25背</v>
      </c>
    </row>
    <row r="14" spans="1:11">
      <c r="A14" s="24">
        <v>13</v>
      </c>
      <c r="B14" s="23" t="s">
        <v>38</v>
      </c>
      <c r="C14" s="24" t="s">
        <v>39</v>
      </c>
      <c r="D14" s="25" t="s">
        <v>40</v>
      </c>
      <c r="E14" s="23" t="s">
        <v>49</v>
      </c>
      <c r="F14" s="30"/>
      <c r="G14" s="29" t="str">
        <f t="shared" si="0"/>
        <v>小学生女</v>
      </c>
      <c r="H14" s="29" t="str">
        <f t="shared" si="4"/>
        <v>(低)</v>
      </c>
      <c r="I14" s="29" t="str">
        <f t="shared" si="1"/>
        <v>25</v>
      </c>
      <c r="J14" s="29" t="str">
        <f t="shared" si="2"/>
        <v>バ</v>
      </c>
      <c r="K14" s="29" t="str">
        <f t="shared" si="3"/>
        <v>小学生女(低)25バ</v>
      </c>
    </row>
    <row r="15" spans="1:11">
      <c r="A15" s="24">
        <v>14</v>
      </c>
      <c r="B15" s="23" t="s">
        <v>38</v>
      </c>
      <c r="C15" s="24" t="s">
        <v>44</v>
      </c>
      <c r="D15" s="25" t="s">
        <v>40</v>
      </c>
      <c r="E15" s="23" t="s">
        <v>49</v>
      </c>
      <c r="F15" s="30"/>
      <c r="G15" s="29" t="str">
        <f t="shared" si="0"/>
        <v>小学生女</v>
      </c>
      <c r="H15" s="29" t="str">
        <f t="shared" si="4"/>
        <v>(高)</v>
      </c>
      <c r="I15" s="29" t="str">
        <f t="shared" si="1"/>
        <v>25</v>
      </c>
      <c r="J15" s="29" t="str">
        <f t="shared" si="2"/>
        <v>バ</v>
      </c>
      <c r="K15" s="29" t="str">
        <f t="shared" si="3"/>
        <v>小学生女(高)25バ</v>
      </c>
    </row>
    <row r="16" spans="1:11">
      <c r="A16" s="24">
        <v>15</v>
      </c>
      <c r="B16" s="23" t="s">
        <v>46</v>
      </c>
      <c r="C16" s="24" t="s">
        <v>39</v>
      </c>
      <c r="D16" s="25" t="s">
        <v>40</v>
      </c>
      <c r="E16" s="23" t="s">
        <v>49</v>
      </c>
      <c r="F16" s="30"/>
      <c r="G16" s="29" t="str">
        <f t="shared" si="0"/>
        <v>小学生男</v>
      </c>
      <c r="H16" s="29" t="str">
        <f t="shared" si="4"/>
        <v>(低)</v>
      </c>
      <c r="I16" s="29" t="str">
        <f t="shared" si="1"/>
        <v>25</v>
      </c>
      <c r="J16" s="29" t="str">
        <f t="shared" si="2"/>
        <v>バ</v>
      </c>
      <c r="K16" s="29" t="str">
        <f t="shared" si="3"/>
        <v>小学生男(低)25バ</v>
      </c>
    </row>
    <row r="17" spans="1:11">
      <c r="A17" s="24">
        <v>16</v>
      </c>
      <c r="B17" s="23" t="s">
        <v>46</v>
      </c>
      <c r="C17" s="24" t="s">
        <v>44</v>
      </c>
      <c r="D17" s="25" t="s">
        <v>40</v>
      </c>
      <c r="E17" s="23" t="s">
        <v>49</v>
      </c>
      <c r="F17" s="30"/>
      <c r="G17" s="29" t="str">
        <f t="shared" si="0"/>
        <v>小学生男</v>
      </c>
      <c r="H17" s="29" t="str">
        <f t="shared" si="4"/>
        <v>(高)</v>
      </c>
      <c r="I17" s="29" t="str">
        <f t="shared" si="1"/>
        <v>25</v>
      </c>
      <c r="J17" s="29" t="str">
        <f t="shared" si="2"/>
        <v>バ</v>
      </c>
      <c r="K17" s="29" t="str">
        <f t="shared" si="3"/>
        <v>小学生男(高)25バ</v>
      </c>
    </row>
    <row r="18" spans="1:11">
      <c r="A18" s="24">
        <v>17</v>
      </c>
      <c r="B18" s="23" t="s">
        <v>60</v>
      </c>
      <c r="C18" s="24"/>
      <c r="D18" s="25" t="s">
        <v>48</v>
      </c>
      <c r="E18" s="23" t="s">
        <v>8</v>
      </c>
      <c r="F18" s="30"/>
      <c r="G18" s="29" t="str">
        <f t="shared" si="0"/>
        <v>親子</v>
      </c>
      <c r="H18" s="29" t="str">
        <f t="shared" si="4"/>
        <v/>
      </c>
      <c r="I18" s="29" t="str">
        <f t="shared" si="1"/>
        <v>50</v>
      </c>
      <c r="J18" s="29" t="str">
        <f t="shared" ref="J18:J26" si="5">LEFT(E18,1)</f>
        <v>リ</v>
      </c>
      <c r="K18" s="29" t="str">
        <f t="shared" si="3"/>
        <v>親子50リ</v>
      </c>
    </row>
    <row r="19" spans="1:11">
      <c r="A19" s="24">
        <v>18</v>
      </c>
      <c r="B19" s="23" t="s">
        <v>81</v>
      </c>
      <c r="C19" s="24"/>
      <c r="D19" s="25" t="s">
        <v>5</v>
      </c>
      <c r="E19" s="23" t="s">
        <v>61</v>
      </c>
      <c r="F19" s="30"/>
      <c r="G19" s="29" t="str">
        <f t="shared" si="0"/>
        <v>小学生女</v>
      </c>
      <c r="H19" s="29" t="str">
        <f t="shared" si="4"/>
        <v/>
      </c>
      <c r="I19" s="29" t="str">
        <f t="shared" si="1"/>
        <v>100</v>
      </c>
      <c r="J19" s="29" t="str">
        <f t="shared" si="5"/>
        <v>個</v>
      </c>
      <c r="K19" s="29" t="str">
        <f t="shared" si="3"/>
        <v>小学生女100個</v>
      </c>
    </row>
    <row r="20" spans="1:11">
      <c r="A20" s="24">
        <v>19</v>
      </c>
      <c r="B20" s="23" t="s">
        <v>82</v>
      </c>
      <c r="C20" s="24"/>
      <c r="D20" s="25" t="s">
        <v>5</v>
      </c>
      <c r="E20" s="23" t="s">
        <v>61</v>
      </c>
      <c r="F20" s="30"/>
      <c r="G20" s="29" t="str">
        <f t="shared" si="0"/>
        <v>小学生男</v>
      </c>
      <c r="H20" s="29" t="str">
        <f t="shared" si="4"/>
        <v/>
      </c>
      <c r="I20" s="29" t="str">
        <f t="shared" si="1"/>
        <v>100</v>
      </c>
      <c r="J20" s="29" t="str">
        <f t="shared" si="5"/>
        <v>個</v>
      </c>
      <c r="K20" s="29" t="str">
        <f t="shared" si="3"/>
        <v>小学生男100個</v>
      </c>
    </row>
    <row r="21" spans="1:11">
      <c r="A21" s="24">
        <v>20</v>
      </c>
      <c r="B21" s="23" t="s">
        <v>83</v>
      </c>
      <c r="C21" s="24"/>
      <c r="D21" s="25" t="s">
        <v>5</v>
      </c>
      <c r="E21" s="23" t="s">
        <v>8</v>
      </c>
      <c r="F21" s="30"/>
      <c r="G21" s="29" t="str">
        <f t="shared" si="0"/>
        <v>小学生混</v>
      </c>
      <c r="H21" s="29" t="str">
        <f t="shared" si="4"/>
        <v/>
      </c>
      <c r="I21" s="29" t="str">
        <f t="shared" si="1"/>
        <v>100</v>
      </c>
      <c r="J21" s="29" t="str">
        <f t="shared" si="5"/>
        <v>リ</v>
      </c>
      <c r="K21" s="29" t="str">
        <f t="shared" si="3"/>
        <v>小学生混100リ</v>
      </c>
    </row>
    <row r="22" spans="1:11">
      <c r="A22" s="24">
        <v>21</v>
      </c>
      <c r="B22" s="23" t="s">
        <v>84</v>
      </c>
      <c r="C22" s="24"/>
      <c r="D22" s="25" t="s">
        <v>5</v>
      </c>
      <c r="E22" s="23" t="s">
        <v>8</v>
      </c>
      <c r="F22" s="30"/>
      <c r="G22" s="29" t="str">
        <f t="shared" si="0"/>
        <v>小学生女</v>
      </c>
      <c r="H22" s="29" t="str">
        <f t="shared" si="4"/>
        <v/>
      </c>
      <c r="I22" s="29" t="str">
        <f t="shared" si="1"/>
        <v>100</v>
      </c>
      <c r="J22" s="29" t="str">
        <f t="shared" si="5"/>
        <v>リ</v>
      </c>
      <c r="K22" s="29" t="str">
        <f t="shared" si="3"/>
        <v>小学生女100リ</v>
      </c>
    </row>
    <row r="23" spans="1:11">
      <c r="A23" s="24">
        <v>22</v>
      </c>
      <c r="B23" s="23" t="s">
        <v>82</v>
      </c>
      <c r="C23" s="24"/>
      <c r="D23" s="25" t="s">
        <v>5</v>
      </c>
      <c r="E23" s="23" t="s">
        <v>8</v>
      </c>
      <c r="F23" s="30"/>
      <c r="G23" s="29" t="str">
        <f t="shared" si="0"/>
        <v>小学生男</v>
      </c>
      <c r="H23" s="29" t="str">
        <f t="shared" si="4"/>
        <v/>
      </c>
      <c r="I23" s="29" t="str">
        <f t="shared" si="1"/>
        <v>100</v>
      </c>
      <c r="J23" s="29" t="str">
        <f t="shared" si="5"/>
        <v>リ</v>
      </c>
      <c r="K23" s="29" t="str">
        <f t="shared" si="3"/>
        <v>小学生男100リ</v>
      </c>
    </row>
    <row r="24" spans="1:11">
      <c r="A24" s="24">
        <v>23</v>
      </c>
      <c r="B24" s="23" t="s">
        <v>38</v>
      </c>
      <c r="C24" s="24" t="s">
        <v>39</v>
      </c>
      <c r="D24" s="25" t="s">
        <v>48</v>
      </c>
      <c r="E24" s="23" t="s">
        <v>41</v>
      </c>
      <c r="F24" s="30"/>
      <c r="G24" s="29" t="str">
        <f t="shared" si="0"/>
        <v>小学生女</v>
      </c>
      <c r="H24" s="29" t="str">
        <f t="shared" si="4"/>
        <v>(低)</v>
      </c>
      <c r="I24" s="29" t="str">
        <f t="shared" si="1"/>
        <v>50</v>
      </c>
      <c r="J24" s="29" t="str">
        <f t="shared" si="5"/>
        <v>自</v>
      </c>
      <c r="K24" s="29" t="str">
        <f t="shared" si="3"/>
        <v>小学生女(低)50自</v>
      </c>
    </row>
    <row r="25" spans="1:11">
      <c r="A25" s="24">
        <v>24</v>
      </c>
      <c r="B25" s="23" t="s">
        <v>38</v>
      </c>
      <c r="C25" s="24" t="s">
        <v>44</v>
      </c>
      <c r="D25" s="25" t="s">
        <v>48</v>
      </c>
      <c r="E25" s="23" t="s">
        <v>41</v>
      </c>
      <c r="F25" s="30"/>
      <c r="G25" s="29" t="str">
        <f t="shared" si="0"/>
        <v>小学生女</v>
      </c>
      <c r="H25" s="29" t="str">
        <f t="shared" si="4"/>
        <v>(高)</v>
      </c>
      <c r="I25" s="29" t="str">
        <f t="shared" si="1"/>
        <v>50</v>
      </c>
      <c r="J25" s="29" t="str">
        <f t="shared" si="5"/>
        <v>自</v>
      </c>
      <c r="K25" s="29" t="str">
        <f t="shared" si="3"/>
        <v>小学生女(高)50自</v>
      </c>
    </row>
    <row r="26" spans="1:11">
      <c r="A26" s="24">
        <v>25</v>
      </c>
      <c r="B26" s="23" t="s">
        <v>46</v>
      </c>
      <c r="C26" s="24" t="s">
        <v>39</v>
      </c>
      <c r="D26" s="25" t="s">
        <v>48</v>
      </c>
      <c r="E26" s="23" t="s">
        <v>41</v>
      </c>
      <c r="F26" s="30"/>
      <c r="G26" s="29" t="str">
        <f>LEFT(B26,3)&amp;MID(B26,4,1)</f>
        <v>小学生男</v>
      </c>
      <c r="I26" s="29" t="str">
        <f t="shared" ref="I26:I35" si="6">IF(LEN(D26)&gt;3,LEFT(D26,3),LEFT(D26,2))</f>
        <v>50</v>
      </c>
      <c r="J26" s="29" t="str">
        <f t="shared" si="5"/>
        <v>自</v>
      </c>
      <c r="K26" s="29" t="str">
        <f t="shared" ref="K26:K35" si="7">G26&amp;H26&amp;I26&amp;J26</f>
        <v>小学生男50自</v>
      </c>
    </row>
    <row r="27" spans="1:11">
      <c r="A27" s="24">
        <v>26</v>
      </c>
      <c r="B27" s="23" t="s">
        <v>46</v>
      </c>
      <c r="C27" s="24" t="s">
        <v>44</v>
      </c>
      <c r="D27" s="25" t="s">
        <v>48</v>
      </c>
      <c r="E27" s="23" t="s">
        <v>41</v>
      </c>
      <c r="F27" s="30"/>
      <c r="G27" s="29" t="str">
        <f t="shared" ref="G27:G89" si="8">LEFT(B27,3)&amp;MID(B27,4,1)</f>
        <v>小学生男</v>
      </c>
      <c r="H27" s="29" t="str">
        <f t="shared" ref="H27:H34" si="9">IF(C27&lt;&gt;"","("&amp;LEFT(C27,1)&amp;")","")</f>
        <v>(高)</v>
      </c>
      <c r="I27" s="29" t="str">
        <f t="shared" si="6"/>
        <v>50</v>
      </c>
      <c r="J27" s="29" t="str">
        <f t="shared" ref="J27:J90" si="10">LEFT(E27,1)</f>
        <v>自</v>
      </c>
      <c r="K27" s="29" t="str">
        <f t="shared" si="7"/>
        <v>小学生男(高)50自</v>
      </c>
    </row>
    <row r="28" spans="1:11">
      <c r="A28" s="24">
        <v>27</v>
      </c>
      <c r="B28" s="23" t="s">
        <v>38</v>
      </c>
      <c r="C28" s="24" t="s">
        <v>39</v>
      </c>
      <c r="D28" s="25" t="s">
        <v>48</v>
      </c>
      <c r="E28" s="23" t="s">
        <v>43</v>
      </c>
      <c r="F28" s="30"/>
      <c r="G28" s="29" t="str">
        <f t="shared" si="8"/>
        <v>小学生女</v>
      </c>
      <c r="H28" s="29" t="str">
        <f t="shared" si="9"/>
        <v>(低)</v>
      </c>
      <c r="I28" s="29" t="str">
        <f t="shared" si="6"/>
        <v>50</v>
      </c>
      <c r="J28" s="29" t="str">
        <f t="shared" si="10"/>
        <v>平</v>
      </c>
      <c r="K28" s="29" t="str">
        <f t="shared" si="7"/>
        <v>小学生女(低)50平</v>
      </c>
    </row>
    <row r="29" spans="1:11">
      <c r="A29" s="24">
        <v>28</v>
      </c>
      <c r="B29" s="23" t="s">
        <v>38</v>
      </c>
      <c r="C29" s="24" t="s">
        <v>44</v>
      </c>
      <c r="D29" s="25" t="s">
        <v>48</v>
      </c>
      <c r="E29" s="23" t="s">
        <v>43</v>
      </c>
      <c r="F29" s="30"/>
      <c r="G29" s="29" t="str">
        <f t="shared" si="8"/>
        <v>小学生女</v>
      </c>
      <c r="H29" s="29" t="str">
        <f t="shared" si="9"/>
        <v>(高)</v>
      </c>
      <c r="I29" s="29" t="str">
        <f t="shared" si="6"/>
        <v>50</v>
      </c>
      <c r="J29" s="29" t="str">
        <f t="shared" si="10"/>
        <v>平</v>
      </c>
      <c r="K29" s="29" t="str">
        <f t="shared" si="7"/>
        <v>小学生女(高)50平</v>
      </c>
    </row>
    <row r="30" spans="1:11">
      <c r="A30" s="24">
        <v>29</v>
      </c>
      <c r="B30" s="23" t="s">
        <v>46</v>
      </c>
      <c r="C30" s="24" t="s">
        <v>39</v>
      </c>
      <c r="D30" s="25" t="s">
        <v>48</v>
      </c>
      <c r="E30" s="23" t="s">
        <v>43</v>
      </c>
      <c r="F30" s="30"/>
      <c r="G30" s="29" t="str">
        <f t="shared" si="8"/>
        <v>小学生男</v>
      </c>
      <c r="H30" s="29" t="str">
        <f t="shared" si="9"/>
        <v>(低)</v>
      </c>
      <c r="I30" s="29" t="str">
        <f t="shared" si="6"/>
        <v>50</v>
      </c>
      <c r="J30" s="29" t="str">
        <f t="shared" si="10"/>
        <v>平</v>
      </c>
      <c r="K30" s="29" t="str">
        <f t="shared" si="7"/>
        <v>小学生男(低)50平</v>
      </c>
    </row>
    <row r="31" spans="1:11">
      <c r="A31" s="24">
        <v>30</v>
      </c>
      <c r="B31" s="23" t="s">
        <v>46</v>
      </c>
      <c r="C31" s="24" t="s">
        <v>44</v>
      </c>
      <c r="D31" s="25" t="s">
        <v>48</v>
      </c>
      <c r="E31" s="23" t="s">
        <v>43</v>
      </c>
      <c r="F31" s="30"/>
      <c r="G31" s="29" t="str">
        <f t="shared" si="8"/>
        <v>小学生男</v>
      </c>
      <c r="H31" s="29" t="str">
        <f t="shared" si="9"/>
        <v>(高)</v>
      </c>
      <c r="I31" s="29" t="str">
        <f t="shared" si="6"/>
        <v>50</v>
      </c>
      <c r="J31" s="29" t="str">
        <f t="shared" si="10"/>
        <v>平</v>
      </c>
      <c r="K31" s="29" t="str">
        <f t="shared" si="7"/>
        <v>小学生男(高)50平</v>
      </c>
    </row>
    <row r="32" spans="1:11">
      <c r="A32" s="24">
        <v>31</v>
      </c>
      <c r="B32" s="23" t="s">
        <v>51</v>
      </c>
      <c r="C32" s="24"/>
      <c r="D32" s="25" t="s">
        <v>40</v>
      </c>
      <c r="E32" s="23" t="s">
        <v>41</v>
      </c>
      <c r="F32" s="30"/>
      <c r="G32" s="29" t="str">
        <f>LEFT(B32,3)&amp;MID(B32,6,1)</f>
        <v>60歳女</v>
      </c>
      <c r="H32" s="29" t="str">
        <f t="shared" si="9"/>
        <v/>
      </c>
      <c r="I32" s="29" t="str">
        <f t="shared" si="6"/>
        <v>25</v>
      </c>
      <c r="J32" s="29" t="str">
        <f t="shared" si="10"/>
        <v>自</v>
      </c>
      <c r="K32" s="29" t="str">
        <f t="shared" si="7"/>
        <v>60歳女25自</v>
      </c>
    </row>
    <row r="33" spans="1:11">
      <c r="A33" s="24">
        <v>32</v>
      </c>
      <c r="B33" s="23" t="s">
        <v>53</v>
      </c>
      <c r="C33" s="24"/>
      <c r="D33" s="25" t="s">
        <v>40</v>
      </c>
      <c r="E33" s="23" t="s">
        <v>41</v>
      </c>
      <c r="F33" s="30"/>
      <c r="G33" s="29" t="str">
        <f>LEFT(B33,3)&amp;MID(B33,6,1)</f>
        <v>60歳男</v>
      </c>
      <c r="H33" s="29" t="str">
        <f t="shared" si="9"/>
        <v/>
      </c>
      <c r="I33" s="29" t="str">
        <f t="shared" si="6"/>
        <v>25</v>
      </c>
      <c r="J33" s="29" t="str">
        <f t="shared" si="10"/>
        <v>自</v>
      </c>
      <c r="K33" s="29" t="str">
        <f t="shared" si="7"/>
        <v>60歳男25自</v>
      </c>
    </row>
    <row r="34" spans="1:11">
      <c r="A34" s="24">
        <v>33</v>
      </c>
      <c r="B34" s="23" t="s">
        <v>51</v>
      </c>
      <c r="C34" s="24"/>
      <c r="D34" s="25" t="s">
        <v>40</v>
      </c>
      <c r="E34" s="23" t="s">
        <v>43</v>
      </c>
      <c r="F34" s="30"/>
      <c r="G34" s="29" t="str">
        <f t="shared" ref="G34:G41" si="11">LEFT(B34,3)&amp;MID(B34,6,1)</f>
        <v>60歳女</v>
      </c>
      <c r="H34" s="29" t="str">
        <f t="shared" si="9"/>
        <v/>
      </c>
      <c r="I34" s="29" t="str">
        <f t="shared" si="6"/>
        <v>25</v>
      </c>
      <c r="J34" s="29" t="str">
        <f t="shared" si="10"/>
        <v>平</v>
      </c>
      <c r="K34" s="29" t="str">
        <f t="shared" si="7"/>
        <v>60歳女25平</v>
      </c>
    </row>
    <row r="35" spans="1:11">
      <c r="A35" s="24">
        <v>34</v>
      </c>
      <c r="B35" s="23" t="s">
        <v>53</v>
      </c>
      <c r="C35" s="24"/>
      <c r="D35" s="25" t="s">
        <v>40</v>
      </c>
      <c r="E35" s="23" t="s">
        <v>43</v>
      </c>
      <c r="F35" s="30"/>
      <c r="G35" s="29" t="str">
        <f t="shared" si="11"/>
        <v>60歳男</v>
      </c>
      <c r="I35" s="29" t="str">
        <f t="shared" si="6"/>
        <v>25</v>
      </c>
      <c r="J35" s="29" t="str">
        <f t="shared" si="10"/>
        <v>平</v>
      </c>
      <c r="K35" s="29" t="str">
        <f t="shared" si="7"/>
        <v>60歳男25平</v>
      </c>
    </row>
    <row r="36" spans="1:11">
      <c r="A36" s="24">
        <v>35</v>
      </c>
      <c r="B36" s="23" t="s">
        <v>51</v>
      </c>
      <c r="C36" s="24"/>
      <c r="D36" s="25" t="s">
        <v>40</v>
      </c>
      <c r="E36" s="23" t="s">
        <v>59</v>
      </c>
      <c r="F36" s="30"/>
      <c r="G36" s="29" t="str">
        <f t="shared" si="11"/>
        <v>60歳女</v>
      </c>
      <c r="I36" s="29" t="str">
        <f t="shared" ref="I36" si="12">IF(LEN(D36)&gt;3,LEFT(D36,3),LEFT(D36,2))</f>
        <v>25</v>
      </c>
      <c r="J36" s="29" t="str">
        <f t="shared" si="10"/>
        <v>背</v>
      </c>
      <c r="K36" s="29" t="str">
        <f t="shared" ref="K36" si="13">G36&amp;H36&amp;I36&amp;J36</f>
        <v>60歳女25背</v>
      </c>
    </row>
    <row r="37" spans="1:11">
      <c r="A37" s="24">
        <v>36</v>
      </c>
      <c r="B37" s="23" t="s">
        <v>53</v>
      </c>
      <c r="C37" s="24"/>
      <c r="D37" s="25" t="s">
        <v>40</v>
      </c>
      <c r="E37" s="23" t="s">
        <v>59</v>
      </c>
      <c r="F37" s="30"/>
      <c r="G37" s="29" t="str">
        <f t="shared" si="11"/>
        <v>60歳男</v>
      </c>
      <c r="H37" s="29" t="str">
        <f t="shared" si="4"/>
        <v/>
      </c>
      <c r="I37" s="29" t="str">
        <f t="shared" si="1"/>
        <v>25</v>
      </c>
      <c r="J37" s="29" t="str">
        <f t="shared" si="10"/>
        <v>背</v>
      </c>
      <c r="K37" s="29" t="str">
        <f t="shared" si="3"/>
        <v>60歳男25背</v>
      </c>
    </row>
    <row r="38" spans="1:11">
      <c r="A38" s="24">
        <v>37</v>
      </c>
      <c r="B38" s="23" t="s">
        <v>51</v>
      </c>
      <c r="C38" s="24"/>
      <c r="D38" s="25" t="s">
        <v>40</v>
      </c>
      <c r="E38" s="23" t="s">
        <v>49</v>
      </c>
      <c r="F38" s="30"/>
      <c r="G38" s="29" t="str">
        <f t="shared" si="11"/>
        <v>60歳女</v>
      </c>
      <c r="H38" s="29" t="str">
        <f t="shared" si="4"/>
        <v/>
      </c>
      <c r="I38" s="29" t="str">
        <f t="shared" si="1"/>
        <v>25</v>
      </c>
      <c r="J38" s="29" t="str">
        <f t="shared" si="10"/>
        <v>バ</v>
      </c>
      <c r="K38" s="29" t="str">
        <f t="shared" si="3"/>
        <v>60歳女25バ</v>
      </c>
    </row>
    <row r="39" spans="1:11">
      <c r="A39" s="24">
        <v>38</v>
      </c>
      <c r="B39" s="23" t="s">
        <v>53</v>
      </c>
      <c r="C39" s="24"/>
      <c r="D39" s="25" t="s">
        <v>40</v>
      </c>
      <c r="E39" s="23" t="s">
        <v>49</v>
      </c>
      <c r="F39" s="30"/>
      <c r="G39" s="29" t="str">
        <f t="shared" si="11"/>
        <v>60歳男</v>
      </c>
      <c r="H39" s="29" t="str">
        <f t="shared" si="4"/>
        <v/>
      </c>
      <c r="I39" s="29" t="str">
        <f t="shared" si="1"/>
        <v>25</v>
      </c>
      <c r="J39" s="29" t="str">
        <f t="shared" si="10"/>
        <v>バ</v>
      </c>
      <c r="K39" s="29" t="str">
        <f t="shared" si="3"/>
        <v>60歳男25バ</v>
      </c>
    </row>
    <row r="40" spans="1:11">
      <c r="A40" s="24">
        <v>39</v>
      </c>
      <c r="B40" s="23" t="s">
        <v>90</v>
      </c>
      <c r="C40" s="24"/>
      <c r="D40" s="25" t="s">
        <v>5</v>
      </c>
      <c r="E40" s="23" t="s">
        <v>61</v>
      </c>
      <c r="F40" s="30"/>
      <c r="G40" s="29" t="str">
        <f t="shared" si="11"/>
        <v>中学生女</v>
      </c>
      <c r="H40" s="29" t="str">
        <f t="shared" si="4"/>
        <v/>
      </c>
      <c r="I40" s="29" t="str">
        <f t="shared" si="1"/>
        <v>100</v>
      </c>
      <c r="J40" s="29" t="str">
        <f t="shared" si="10"/>
        <v>個</v>
      </c>
      <c r="K40" s="29" t="str">
        <f t="shared" si="3"/>
        <v>中学生女100個</v>
      </c>
    </row>
    <row r="41" spans="1:11">
      <c r="A41" s="24">
        <v>40</v>
      </c>
      <c r="B41" s="23" t="s">
        <v>91</v>
      </c>
      <c r="C41" s="24"/>
      <c r="D41" s="25" t="s">
        <v>5</v>
      </c>
      <c r="E41" s="23" t="s">
        <v>61</v>
      </c>
      <c r="F41" s="30"/>
      <c r="G41" s="29" t="str">
        <f t="shared" si="11"/>
        <v>中学生男</v>
      </c>
      <c r="H41" s="29" t="str">
        <f t="shared" si="4"/>
        <v/>
      </c>
      <c r="I41" s="29" t="str">
        <f t="shared" si="1"/>
        <v>100</v>
      </c>
      <c r="J41" s="29" t="str">
        <f t="shared" si="10"/>
        <v>個</v>
      </c>
      <c r="K41" s="29" t="str">
        <f t="shared" si="3"/>
        <v>中学生男100個</v>
      </c>
    </row>
    <row r="42" spans="1:11">
      <c r="A42" s="24">
        <v>41</v>
      </c>
      <c r="B42" s="23" t="s">
        <v>55</v>
      </c>
      <c r="C42" s="24"/>
      <c r="D42" s="25" t="s">
        <v>6</v>
      </c>
      <c r="E42" s="23" t="s">
        <v>62</v>
      </c>
      <c r="F42" s="30"/>
      <c r="G42" s="29" t="str">
        <f t="shared" si="8"/>
        <v>中学生女</v>
      </c>
      <c r="H42" s="29" t="str">
        <f t="shared" si="4"/>
        <v/>
      </c>
      <c r="I42" s="29" t="str">
        <f t="shared" si="1"/>
        <v>200</v>
      </c>
      <c r="J42" s="29" t="str">
        <f t="shared" si="10"/>
        <v>メ</v>
      </c>
      <c r="K42" s="29" t="str">
        <f t="shared" si="3"/>
        <v>中学生女200メ</v>
      </c>
    </row>
    <row r="43" spans="1:11">
      <c r="A43" s="24">
        <v>42</v>
      </c>
      <c r="B43" s="23" t="s">
        <v>85</v>
      </c>
      <c r="C43" s="24"/>
      <c r="D43" s="25" t="s">
        <v>6</v>
      </c>
      <c r="E43" s="23" t="s">
        <v>62</v>
      </c>
      <c r="F43" s="31"/>
      <c r="G43" s="29" t="str">
        <f t="shared" si="8"/>
        <v>160歳</v>
      </c>
      <c r="H43" s="29" t="str">
        <f t="shared" si="4"/>
        <v/>
      </c>
      <c r="I43" s="29" t="str">
        <f t="shared" si="1"/>
        <v>200</v>
      </c>
      <c r="J43" s="29" t="str">
        <f t="shared" si="10"/>
        <v>メ</v>
      </c>
      <c r="K43" s="29" t="str">
        <f t="shared" si="3"/>
        <v>160歳200メ</v>
      </c>
    </row>
    <row r="44" spans="1:11">
      <c r="A44" s="24">
        <v>43</v>
      </c>
      <c r="B44" s="23" t="s">
        <v>86</v>
      </c>
      <c r="C44" s="24"/>
      <c r="D44" s="25" t="s">
        <v>6</v>
      </c>
      <c r="E44" s="23" t="s">
        <v>62</v>
      </c>
      <c r="F44" s="31"/>
      <c r="G44" s="29" t="str">
        <f t="shared" si="8"/>
        <v>120歳</v>
      </c>
      <c r="H44" s="29" t="str">
        <f t="shared" si="4"/>
        <v/>
      </c>
      <c r="I44" s="29" t="str">
        <f t="shared" si="1"/>
        <v>200</v>
      </c>
      <c r="J44" s="29" t="str">
        <f t="shared" si="10"/>
        <v>メ</v>
      </c>
      <c r="K44" s="29" t="str">
        <f t="shared" si="3"/>
        <v>120歳200メ</v>
      </c>
    </row>
    <row r="45" spans="1:11">
      <c r="A45" s="24">
        <v>44</v>
      </c>
      <c r="B45" s="23" t="s">
        <v>54</v>
      </c>
      <c r="C45" s="22"/>
      <c r="D45" s="25" t="s">
        <v>6</v>
      </c>
      <c r="E45" s="23" t="s">
        <v>62</v>
      </c>
      <c r="F45" s="30"/>
      <c r="G45" s="29" t="str">
        <f t="shared" si="8"/>
        <v>一般女子</v>
      </c>
      <c r="H45" s="29" t="str">
        <f t="shared" si="4"/>
        <v/>
      </c>
      <c r="I45" s="29" t="str">
        <f t="shared" si="1"/>
        <v>200</v>
      </c>
      <c r="J45" s="29" t="str">
        <f t="shared" si="10"/>
        <v>メ</v>
      </c>
      <c r="K45" s="29" t="str">
        <f t="shared" si="3"/>
        <v>一般女子200メ</v>
      </c>
    </row>
    <row r="46" spans="1:11">
      <c r="A46" s="24">
        <v>45</v>
      </c>
      <c r="B46" s="23" t="s">
        <v>45</v>
      </c>
      <c r="C46" s="24"/>
      <c r="D46" s="25" t="s">
        <v>6</v>
      </c>
      <c r="E46" s="23" t="s">
        <v>62</v>
      </c>
      <c r="F46" s="30"/>
      <c r="G46" s="29" t="str">
        <f t="shared" si="8"/>
        <v>中学生男</v>
      </c>
      <c r="H46" s="29" t="str">
        <f t="shared" si="4"/>
        <v/>
      </c>
      <c r="I46" s="29" t="str">
        <f t="shared" si="1"/>
        <v>200</v>
      </c>
      <c r="J46" s="29" t="str">
        <f t="shared" si="10"/>
        <v>メ</v>
      </c>
      <c r="K46" s="29" t="str">
        <f t="shared" si="3"/>
        <v>中学生男200メ</v>
      </c>
    </row>
    <row r="47" spans="1:11">
      <c r="A47" s="24">
        <v>46</v>
      </c>
      <c r="B47" s="23" t="s">
        <v>87</v>
      </c>
      <c r="C47" s="24"/>
      <c r="D47" s="25" t="s">
        <v>6</v>
      </c>
      <c r="E47" s="23" t="s">
        <v>62</v>
      </c>
      <c r="F47" s="30"/>
      <c r="G47" s="29" t="str">
        <f t="shared" si="8"/>
        <v>160歳</v>
      </c>
      <c r="H47" s="29" t="str">
        <f t="shared" si="4"/>
        <v/>
      </c>
      <c r="I47" s="29" t="str">
        <f t="shared" si="1"/>
        <v>200</v>
      </c>
      <c r="J47" s="29" t="str">
        <f t="shared" si="10"/>
        <v>メ</v>
      </c>
      <c r="K47" s="29" t="str">
        <f t="shared" si="3"/>
        <v>160歳200メ</v>
      </c>
    </row>
    <row r="48" spans="1:11">
      <c r="A48" s="24">
        <v>47</v>
      </c>
      <c r="B48" s="23" t="s">
        <v>88</v>
      </c>
      <c r="C48" s="24"/>
      <c r="D48" s="25" t="s">
        <v>6</v>
      </c>
      <c r="E48" s="23" t="s">
        <v>62</v>
      </c>
      <c r="G48" s="29" t="str">
        <f t="shared" si="8"/>
        <v>120歳</v>
      </c>
      <c r="H48" s="29" t="str">
        <f t="shared" si="4"/>
        <v/>
      </c>
      <c r="I48" s="29" t="str">
        <f t="shared" si="1"/>
        <v>200</v>
      </c>
      <c r="J48" s="29" t="str">
        <f t="shared" si="10"/>
        <v>メ</v>
      </c>
      <c r="K48" s="29" t="str">
        <f t="shared" si="3"/>
        <v>120歳200メ</v>
      </c>
    </row>
    <row r="49" spans="1:11">
      <c r="A49" s="24">
        <v>48</v>
      </c>
      <c r="B49" s="23" t="s">
        <v>42</v>
      </c>
      <c r="C49" s="22"/>
      <c r="D49" s="25" t="s">
        <v>6</v>
      </c>
      <c r="E49" s="23" t="s">
        <v>62</v>
      </c>
      <c r="G49" s="29" t="str">
        <f t="shared" si="8"/>
        <v>一般男子</v>
      </c>
      <c r="H49" s="29" t="str">
        <f t="shared" si="4"/>
        <v/>
      </c>
      <c r="I49" s="29" t="str">
        <f t="shared" si="1"/>
        <v>200</v>
      </c>
      <c r="J49" s="29" t="str">
        <f t="shared" si="10"/>
        <v>メ</v>
      </c>
      <c r="K49" s="29" t="str">
        <f t="shared" si="3"/>
        <v>一般男子200メ</v>
      </c>
    </row>
    <row r="50" spans="1:11">
      <c r="A50" s="24">
        <v>49</v>
      </c>
      <c r="B50" s="23" t="s">
        <v>54</v>
      </c>
      <c r="C50" s="24"/>
      <c r="D50" s="25" t="s">
        <v>5</v>
      </c>
      <c r="E50" s="23" t="s">
        <v>41</v>
      </c>
      <c r="G50" s="29" t="str">
        <f t="shared" si="8"/>
        <v>一般女子</v>
      </c>
      <c r="H50" s="29" t="str">
        <f t="shared" si="4"/>
        <v/>
      </c>
      <c r="I50" s="29" t="str">
        <f t="shared" si="1"/>
        <v>100</v>
      </c>
      <c r="J50" s="29" t="str">
        <f t="shared" si="10"/>
        <v>自</v>
      </c>
      <c r="K50" s="29" t="str">
        <f t="shared" si="3"/>
        <v>一般女子100自</v>
      </c>
    </row>
    <row r="51" spans="1:11">
      <c r="A51" s="24">
        <v>50</v>
      </c>
      <c r="B51" s="23" t="s">
        <v>55</v>
      </c>
      <c r="C51" s="24"/>
      <c r="D51" s="25" t="s">
        <v>5</v>
      </c>
      <c r="E51" s="23" t="s">
        <v>41</v>
      </c>
      <c r="G51" s="29" t="str">
        <f t="shared" si="8"/>
        <v>中学生女</v>
      </c>
      <c r="H51" s="29" t="str">
        <f t="shared" si="4"/>
        <v/>
      </c>
      <c r="I51" s="29" t="str">
        <f t="shared" si="1"/>
        <v>100</v>
      </c>
      <c r="J51" s="29" t="str">
        <f t="shared" si="10"/>
        <v>自</v>
      </c>
      <c r="K51" s="29" t="str">
        <f t="shared" si="3"/>
        <v>中学生女100自</v>
      </c>
    </row>
    <row r="52" spans="1:11">
      <c r="A52" s="24">
        <v>51</v>
      </c>
      <c r="B52" s="23" t="s">
        <v>42</v>
      </c>
      <c r="C52" s="24"/>
      <c r="D52" s="25" t="s">
        <v>5</v>
      </c>
      <c r="E52" s="23" t="s">
        <v>41</v>
      </c>
      <c r="G52" s="29" t="str">
        <f t="shared" si="8"/>
        <v>一般男子</v>
      </c>
      <c r="H52" s="29" t="str">
        <f t="shared" si="4"/>
        <v/>
      </c>
      <c r="I52" s="29" t="str">
        <f t="shared" si="1"/>
        <v>100</v>
      </c>
      <c r="J52" s="29" t="str">
        <f t="shared" si="10"/>
        <v>自</v>
      </c>
      <c r="K52" s="29" t="str">
        <f t="shared" si="3"/>
        <v>一般男子100自</v>
      </c>
    </row>
    <row r="53" spans="1:11">
      <c r="A53" s="24">
        <v>52</v>
      </c>
      <c r="B53" s="23" t="s">
        <v>45</v>
      </c>
      <c r="C53" s="24"/>
      <c r="D53" s="25" t="s">
        <v>5</v>
      </c>
      <c r="E53" s="23" t="s">
        <v>41</v>
      </c>
      <c r="G53" s="29" t="str">
        <f t="shared" si="8"/>
        <v>中学生男</v>
      </c>
      <c r="H53" s="29" t="str">
        <f>IF(C53&lt;&gt;"","("&amp;LEFT(C53,1)&amp;")","")</f>
        <v/>
      </c>
      <c r="I53" s="29" t="str">
        <f t="shared" si="1"/>
        <v>100</v>
      </c>
      <c r="J53" s="29" t="str">
        <f t="shared" si="10"/>
        <v>自</v>
      </c>
      <c r="K53" s="29" t="str">
        <f t="shared" si="3"/>
        <v>中学生男100自</v>
      </c>
    </row>
    <row r="54" spans="1:11">
      <c r="A54" s="24">
        <v>53</v>
      </c>
      <c r="B54" s="23" t="s">
        <v>54</v>
      </c>
      <c r="D54" s="25" t="s">
        <v>93</v>
      </c>
      <c r="E54" s="23" t="s">
        <v>43</v>
      </c>
      <c r="G54" s="29" t="str">
        <f t="shared" si="8"/>
        <v>一般女子</v>
      </c>
      <c r="H54" s="29" t="str">
        <f>IF(C54&lt;&gt;"","("&amp;LEFT(D54,1)&amp;")","")</f>
        <v/>
      </c>
      <c r="I54" s="29" t="str">
        <f t="shared" si="1"/>
        <v>100</v>
      </c>
      <c r="J54" s="29" t="str">
        <f t="shared" si="10"/>
        <v>平</v>
      </c>
      <c r="K54" s="29" t="str">
        <f t="shared" si="3"/>
        <v>一般女子100平</v>
      </c>
    </row>
    <row r="55" spans="1:11">
      <c r="A55" s="24">
        <v>54</v>
      </c>
      <c r="B55" s="23" t="s">
        <v>55</v>
      </c>
      <c r="D55" s="25" t="s">
        <v>93</v>
      </c>
      <c r="E55" s="23" t="s">
        <v>43</v>
      </c>
      <c r="G55" s="29" t="str">
        <f t="shared" si="8"/>
        <v>中学生女</v>
      </c>
      <c r="H55" s="29" t="str">
        <f t="shared" ref="H55:H111" si="14">IF(C55&lt;&gt;"","("&amp;LEFT(D55,1)&amp;")","")</f>
        <v/>
      </c>
      <c r="I55" s="29" t="str">
        <f t="shared" si="1"/>
        <v>100</v>
      </c>
      <c r="J55" s="29" t="str">
        <f t="shared" si="10"/>
        <v>平</v>
      </c>
      <c r="K55" s="29" t="str">
        <f t="shared" si="3"/>
        <v>中学生女100平</v>
      </c>
    </row>
    <row r="56" spans="1:11">
      <c r="A56" s="24">
        <v>55</v>
      </c>
      <c r="B56" s="23" t="s">
        <v>42</v>
      </c>
      <c r="D56" s="25" t="s">
        <v>93</v>
      </c>
      <c r="E56" s="23" t="s">
        <v>43</v>
      </c>
      <c r="G56" s="29" t="str">
        <f t="shared" si="8"/>
        <v>一般男子</v>
      </c>
      <c r="H56" s="29" t="str">
        <f t="shared" si="14"/>
        <v/>
      </c>
      <c r="I56" s="29" t="str">
        <f t="shared" si="1"/>
        <v>100</v>
      </c>
      <c r="J56" s="29" t="str">
        <f t="shared" si="10"/>
        <v>平</v>
      </c>
      <c r="K56" s="29" t="str">
        <f t="shared" ref="K56:K111" si="15">G56&amp;H56&amp;I56&amp;J56</f>
        <v>一般男子100平</v>
      </c>
    </row>
    <row r="57" spans="1:11">
      <c r="A57" s="24">
        <v>56</v>
      </c>
      <c r="B57" s="23" t="s">
        <v>45</v>
      </c>
      <c r="D57" s="25" t="s">
        <v>93</v>
      </c>
      <c r="E57" s="23" t="s">
        <v>43</v>
      </c>
      <c r="G57" s="29" t="str">
        <f t="shared" si="8"/>
        <v>中学生男</v>
      </c>
      <c r="H57" s="29" t="str">
        <f t="shared" si="14"/>
        <v/>
      </c>
      <c r="I57" s="29" t="str">
        <f t="shared" si="1"/>
        <v>100</v>
      </c>
      <c r="J57" s="29" t="str">
        <f t="shared" si="10"/>
        <v>平</v>
      </c>
      <c r="K57" s="29" t="str">
        <f t="shared" si="15"/>
        <v>中学生男100平</v>
      </c>
    </row>
    <row r="58" spans="1:11">
      <c r="A58" s="24">
        <v>57</v>
      </c>
      <c r="B58" s="23" t="s">
        <v>47</v>
      </c>
      <c r="D58" s="25" t="s">
        <v>94</v>
      </c>
      <c r="E58" s="23" t="s">
        <v>49</v>
      </c>
      <c r="G58" s="29" t="str">
        <f>LEFT(B58,3)&amp;MID(B58,6,1)</f>
        <v>50歳女</v>
      </c>
      <c r="H58" s="29" t="str">
        <f t="shared" si="14"/>
        <v/>
      </c>
      <c r="I58" s="29" t="str">
        <f t="shared" si="1"/>
        <v>50</v>
      </c>
      <c r="J58" s="29" t="str">
        <f t="shared" si="10"/>
        <v>バ</v>
      </c>
      <c r="K58" s="29" t="str">
        <f t="shared" si="15"/>
        <v>50歳女50バ</v>
      </c>
    </row>
    <row r="59" spans="1:11">
      <c r="A59" s="24">
        <v>58</v>
      </c>
      <c r="B59" s="23" t="s">
        <v>50</v>
      </c>
      <c r="D59" s="25" t="s">
        <v>94</v>
      </c>
      <c r="E59" s="23" t="s">
        <v>49</v>
      </c>
      <c r="G59" s="29" t="str">
        <f t="shared" ref="G59:G60" si="16">LEFT(B59,3)&amp;MID(B59,6,1)</f>
        <v>40歳女</v>
      </c>
      <c r="H59" s="29" t="str">
        <f t="shared" si="14"/>
        <v/>
      </c>
      <c r="I59" s="29" t="str">
        <f t="shared" si="1"/>
        <v>50</v>
      </c>
      <c r="J59" s="29" t="str">
        <f t="shared" si="10"/>
        <v>バ</v>
      </c>
      <c r="K59" s="29" t="str">
        <f t="shared" si="15"/>
        <v>40歳女50バ</v>
      </c>
    </row>
    <row r="60" spans="1:11">
      <c r="A60" s="24">
        <v>59</v>
      </c>
      <c r="B60" s="23" t="s">
        <v>52</v>
      </c>
      <c r="D60" s="25" t="s">
        <v>94</v>
      </c>
      <c r="E60" s="23" t="s">
        <v>49</v>
      </c>
      <c r="G60" s="29" t="str">
        <f t="shared" si="16"/>
        <v>30歳女</v>
      </c>
      <c r="H60" s="29" t="str">
        <f t="shared" si="14"/>
        <v/>
      </c>
      <c r="I60" s="29" t="str">
        <f t="shared" si="1"/>
        <v>50</v>
      </c>
      <c r="J60" s="29" t="str">
        <f t="shared" si="10"/>
        <v>バ</v>
      </c>
      <c r="K60" s="29" t="str">
        <f t="shared" si="15"/>
        <v>30歳女50バ</v>
      </c>
    </row>
    <row r="61" spans="1:11">
      <c r="A61" s="24">
        <v>60</v>
      </c>
      <c r="B61" s="23" t="s">
        <v>54</v>
      </c>
      <c r="D61" s="25" t="s">
        <v>94</v>
      </c>
      <c r="E61" s="23" t="s">
        <v>49</v>
      </c>
      <c r="G61" s="29" t="str">
        <f t="shared" si="8"/>
        <v>一般女子</v>
      </c>
      <c r="H61" s="29" t="str">
        <f t="shared" si="14"/>
        <v/>
      </c>
      <c r="I61" s="29" t="str">
        <f t="shared" si="1"/>
        <v>50</v>
      </c>
      <c r="J61" s="29" t="str">
        <f t="shared" si="10"/>
        <v>バ</v>
      </c>
      <c r="K61" s="29" t="str">
        <f t="shared" si="15"/>
        <v>一般女子50バ</v>
      </c>
    </row>
    <row r="62" spans="1:11">
      <c r="A62" s="24">
        <v>61</v>
      </c>
      <c r="B62" s="23" t="s">
        <v>55</v>
      </c>
      <c r="D62" s="25" t="s">
        <v>94</v>
      </c>
      <c r="E62" s="23" t="s">
        <v>49</v>
      </c>
      <c r="G62" s="29" t="str">
        <f t="shared" si="8"/>
        <v>中学生女</v>
      </c>
      <c r="H62" s="29" t="str">
        <f t="shared" si="14"/>
        <v/>
      </c>
      <c r="I62" s="29" t="str">
        <f t="shared" si="1"/>
        <v>50</v>
      </c>
      <c r="J62" s="29" t="str">
        <f t="shared" si="10"/>
        <v>バ</v>
      </c>
      <c r="K62" s="29" t="str">
        <f t="shared" si="15"/>
        <v>中学生女50バ</v>
      </c>
    </row>
    <row r="63" spans="1:11">
      <c r="A63" s="24">
        <v>62</v>
      </c>
      <c r="B63" s="23" t="s">
        <v>56</v>
      </c>
      <c r="D63" s="25" t="s">
        <v>94</v>
      </c>
      <c r="E63" s="23" t="s">
        <v>49</v>
      </c>
      <c r="G63" s="29" t="str">
        <f>LEFT(B63,3)&amp;MID(B63,6,1)</f>
        <v>50歳男</v>
      </c>
      <c r="H63" s="29" t="str">
        <f t="shared" si="14"/>
        <v/>
      </c>
      <c r="I63" s="29" t="str">
        <f t="shared" si="1"/>
        <v>50</v>
      </c>
      <c r="J63" s="29" t="str">
        <f t="shared" si="10"/>
        <v>バ</v>
      </c>
      <c r="K63" s="29" t="str">
        <f t="shared" si="15"/>
        <v>50歳男50バ</v>
      </c>
    </row>
    <row r="64" spans="1:11">
      <c r="A64" s="24">
        <v>63</v>
      </c>
      <c r="B64" s="23" t="s">
        <v>57</v>
      </c>
      <c r="D64" s="25" t="s">
        <v>94</v>
      </c>
      <c r="E64" s="23" t="s">
        <v>49</v>
      </c>
      <c r="G64" s="29" t="str">
        <f t="shared" ref="G64:G65" si="17">LEFT(B64,3)&amp;MID(B64,6,1)</f>
        <v>40歳男</v>
      </c>
      <c r="H64" s="29" t="str">
        <f t="shared" si="14"/>
        <v/>
      </c>
      <c r="I64" s="29" t="str">
        <f t="shared" si="1"/>
        <v>50</v>
      </c>
      <c r="J64" s="29" t="str">
        <f t="shared" si="10"/>
        <v>バ</v>
      </c>
      <c r="K64" s="29" t="str">
        <f t="shared" si="15"/>
        <v>40歳男50バ</v>
      </c>
    </row>
    <row r="65" spans="1:11">
      <c r="A65" s="24">
        <v>64</v>
      </c>
      <c r="B65" s="23" t="s">
        <v>58</v>
      </c>
      <c r="D65" s="25" t="s">
        <v>94</v>
      </c>
      <c r="E65" s="23" t="s">
        <v>49</v>
      </c>
      <c r="G65" s="29" t="str">
        <f t="shared" si="17"/>
        <v>30歳男</v>
      </c>
      <c r="H65" s="29" t="str">
        <f t="shared" si="14"/>
        <v/>
      </c>
      <c r="I65" s="29" t="str">
        <f t="shared" si="1"/>
        <v>50</v>
      </c>
      <c r="J65" s="29" t="str">
        <f t="shared" si="10"/>
        <v>バ</v>
      </c>
      <c r="K65" s="29" t="str">
        <f t="shared" si="15"/>
        <v>30歳男50バ</v>
      </c>
    </row>
    <row r="66" spans="1:11">
      <c r="A66" s="24">
        <v>65</v>
      </c>
      <c r="B66" s="23" t="s">
        <v>42</v>
      </c>
      <c r="D66" s="25" t="s">
        <v>94</v>
      </c>
      <c r="E66" s="23" t="s">
        <v>49</v>
      </c>
      <c r="G66" s="29" t="str">
        <f t="shared" si="8"/>
        <v>一般男子</v>
      </c>
      <c r="H66" s="29" t="str">
        <f t="shared" si="14"/>
        <v/>
      </c>
      <c r="I66" s="29" t="str">
        <f t="shared" ref="I66:I111" si="18">IF(LEN(D66)&gt;3,LEFT(D66,3),LEFT(D66,2))</f>
        <v>50</v>
      </c>
      <c r="J66" s="29" t="str">
        <f t="shared" si="10"/>
        <v>バ</v>
      </c>
      <c r="K66" s="29" t="str">
        <f t="shared" si="15"/>
        <v>一般男子50バ</v>
      </c>
    </row>
    <row r="67" spans="1:11">
      <c r="A67" s="24">
        <v>66</v>
      </c>
      <c r="B67" s="23" t="s">
        <v>45</v>
      </c>
      <c r="D67" s="25" t="s">
        <v>94</v>
      </c>
      <c r="E67" s="23" t="s">
        <v>49</v>
      </c>
      <c r="G67" s="29" t="str">
        <f t="shared" si="8"/>
        <v>中学生男</v>
      </c>
      <c r="H67" s="29" t="str">
        <f t="shared" si="14"/>
        <v/>
      </c>
      <c r="I67" s="29" t="str">
        <f t="shared" si="18"/>
        <v>50</v>
      </c>
      <c r="J67" s="29" t="str">
        <f t="shared" si="10"/>
        <v>バ</v>
      </c>
      <c r="K67" s="29" t="str">
        <f t="shared" si="15"/>
        <v>中学生男50バ</v>
      </c>
    </row>
    <row r="68" spans="1:11">
      <c r="A68" s="24">
        <v>67</v>
      </c>
      <c r="B68" s="23" t="s">
        <v>47</v>
      </c>
      <c r="D68" s="25" t="s">
        <v>94</v>
      </c>
      <c r="E68" s="23" t="s">
        <v>59</v>
      </c>
      <c r="G68" s="29" t="str">
        <f>LEFT(B68,3)&amp;MID(B68,6,1)</f>
        <v>50歳女</v>
      </c>
      <c r="H68" s="29" t="str">
        <f t="shared" si="14"/>
        <v/>
      </c>
      <c r="I68" s="29" t="str">
        <f t="shared" si="18"/>
        <v>50</v>
      </c>
      <c r="J68" s="29" t="str">
        <f t="shared" si="10"/>
        <v>背</v>
      </c>
      <c r="K68" s="29" t="str">
        <f>G68&amp;H68&amp;I68&amp;J68</f>
        <v>50歳女50背</v>
      </c>
    </row>
    <row r="69" spans="1:11">
      <c r="A69" s="24">
        <v>68</v>
      </c>
      <c r="B69" s="23" t="s">
        <v>50</v>
      </c>
      <c r="D69" s="25" t="s">
        <v>94</v>
      </c>
      <c r="E69" s="23" t="s">
        <v>59</v>
      </c>
      <c r="G69" s="29" t="str">
        <f t="shared" ref="G69:G70" si="19">LEFT(B69,3)&amp;MID(B69,6,1)</f>
        <v>40歳女</v>
      </c>
      <c r="H69" s="29" t="str">
        <f t="shared" si="14"/>
        <v/>
      </c>
      <c r="I69" s="29" t="str">
        <f t="shared" si="18"/>
        <v>50</v>
      </c>
      <c r="J69" s="29" t="str">
        <f t="shared" si="10"/>
        <v>背</v>
      </c>
      <c r="K69" s="29" t="str">
        <f t="shared" si="15"/>
        <v>40歳女50背</v>
      </c>
    </row>
    <row r="70" spans="1:11">
      <c r="A70" s="24">
        <v>69</v>
      </c>
      <c r="B70" s="23" t="s">
        <v>52</v>
      </c>
      <c r="D70" s="25" t="s">
        <v>94</v>
      </c>
      <c r="E70" s="23" t="s">
        <v>59</v>
      </c>
      <c r="G70" s="29" t="str">
        <f t="shared" si="19"/>
        <v>30歳女</v>
      </c>
      <c r="H70" s="29" t="str">
        <f t="shared" si="14"/>
        <v/>
      </c>
      <c r="I70" s="29" t="str">
        <f t="shared" si="18"/>
        <v>50</v>
      </c>
      <c r="J70" s="29" t="str">
        <f t="shared" si="10"/>
        <v>背</v>
      </c>
      <c r="K70" s="29" t="str">
        <f t="shared" si="15"/>
        <v>30歳女50背</v>
      </c>
    </row>
    <row r="71" spans="1:11">
      <c r="A71" s="24">
        <v>70</v>
      </c>
      <c r="B71" s="23" t="s">
        <v>54</v>
      </c>
      <c r="D71" s="25" t="s">
        <v>94</v>
      </c>
      <c r="E71" s="23" t="s">
        <v>59</v>
      </c>
      <c r="G71" s="29" t="str">
        <f t="shared" si="8"/>
        <v>一般女子</v>
      </c>
      <c r="H71" s="29" t="str">
        <f t="shared" si="14"/>
        <v/>
      </c>
      <c r="I71" s="29" t="str">
        <f t="shared" si="18"/>
        <v>50</v>
      </c>
      <c r="J71" s="29" t="str">
        <f t="shared" si="10"/>
        <v>背</v>
      </c>
      <c r="K71" s="29" t="str">
        <f t="shared" si="15"/>
        <v>一般女子50背</v>
      </c>
    </row>
    <row r="72" spans="1:11">
      <c r="A72" s="24">
        <v>71</v>
      </c>
      <c r="B72" s="23" t="s">
        <v>55</v>
      </c>
      <c r="D72" s="25" t="s">
        <v>94</v>
      </c>
      <c r="E72" s="23" t="s">
        <v>59</v>
      </c>
      <c r="G72" s="29" t="str">
        <f t="shared" si="8"/>
        <v>中学生女</v>
      </c>
      <c r="H72" s="29" t="str">
        <f t="shared" si="14"/>
        <v/>
      </c>
      <c r="I72" s="29" t="str">
        <f t="shared" si="18"/>
        <v>50</v>
      </c>
      <c r="J72" s="29" t="str">
        <f t="shared" si="10"/>
        <v>背</v>
      </c>
      <c r="K72" s="29" t="str">
        <f t="shared" si="15"/>
        <v>中学生女50背</v>
      </c>
    </row>
    <row r="73" spans="1:11">
      <c r="A73" s="24">
        <v>72</v>
      </c>
      <c r="B73" s="23" t="s">
        <v>56</v>
      </c>
      <c r="D73" s="25" t="s">
        <v>94</v>
      </c>
      <c r="E73" s="23" t="s">
        <v>59</v>
      </c>
      <c r="G73" s="29" t="str">
        <f>LEFT(B73,3)&amp;MID(B73,6,1)</f>
        <v>50歳男</v>
      </c>
      <c r="H73" s="29" t="str">
        <f t="shared" si="14"/>
        <v/>
      </c>
      <c r="I73" s="29" t="str">
        <f t="shared" si="18"/>
        <v>50</v>
      </c>
      <c r="J73" s="29" t="str">
        <f t="shared" si="10"/>
        <v>背</v>
      </c>
      <c r="K73" s="29" t="str">
        <f t="shared" si="15"/>
        <v>50歳男50背</v>
      </c>
    </row>
    <row r="74" spans="1:11">
      <c r="A74" s="24">
        <v>73</v>
      </c>
      <c r="B74" s="23" t="s">
        <v>57</v>
      </c>
      <c r="D74" s="25" t="s">
        <v>94</v>
      </c>
      <c r="E74" s="23" t="s">
        <v>59</v>
      </c>
      <c r="G74" s="29" t="str">
        <f t="shared" ref="G74:G75" si="20">LEFT(B74,3)&amp;MID(B74,6,1)</f>
        <v>40歳男</v>
      </c>
      <c r="H74" s="29" t="str">
        <f t="shared" si="14"/>
        <v/>
      </c>
      <c r="I74" s="29" t="str">
        <f t="shared" si="18"/>
        <v>50</v>
      </c>
      <c r="J74" s="29" t="str">
        <f t="shared" si="10"/>
        <v>背</v>
      </c>
      <c r="K74" s="29" t="str">
        <f t="shared" si="15"/>
        <v>40歳男50背</v>
      </c>
    </row>
    <row r="75" spans="1:11">
      <c r="A75" s="24">
        <v>74</v>
      </c>
      <c r="B75" s="23" t="s">
        <v>58</v>
      </c>
      <c r="D75" s="25" t="s">
        <v>94</v>
      </c>
      <c r="E75" s="23" t="s">
        <v>59</v>
      </c>
      <c r="G75" s="29" t="str">
        <f t="shared" si="20"/>
        <v>30歳男</v>
      </c>
      <c r="H75" s="29" t="str">
        <f t="shared" si="14"/>
        <v/>
      </c>
      <c r="I75" s="29" t="str">
        <f t="shared" si="18"/>
        <v>50</v>
      </c>
      <c r="J75" s="29" t="str">
        <f t="shared" si="10"/>
        <v>背</v>
      </c>
      <c r="K75" s="29" t="str">
        <f t="shared" si="15"/>
        <v>30歳男50背</v>
      </c>
    </row>
    <row r="76" spans="1:11">
      <c r="A76" s="24">
        <v>75</v>
      </c>
      <c r="B76" s="23" t="s">
        <v>42</v>
      </c>
      <c r="D76" s="25" t="s">
        <v>94</v>
      </c>
      <c r="E76" s="23" t="s">
        <v>59</v>
      </c>
      <c r="G76" s="29" t="str">
        <f t="shared" si="8"/>
        <v>一般男子</v>
      </c>
      <c r="H76" s="29" t="str">
        <f t="shared" si="14"/>
        <v/>
      </c>
      <c r="I76" s="29" t="str">
        <f t="shared" si="18"/>
        <v>50</v>
      </c>
      <c r="J76" s="29" t="str">
        <f t="shared" si="10"/>
        <v>背</v>
      </c>
      <c r="K76" s="29" t="str">
        <f t="shared" si="15"/>
        <v>一般男子50背</v>
      </c>
    </row>
    <row r="77" spans="1:11">
      <c r="A77" s="24">
        <v>76</v>
      </c>
      <c r="B77" s="23" t="s">
        <v>45</v>
      </c>
      <c r="D77" s="25" t="s">
        <v>94</v>
      </c>
      <c r="E77" s="23" t="s">
        <v>59</v>
      </c>
      <c r="G77" s="29" t="str">
        <f t="shared" si="8"/>
        <v>中学生男</v>
      </c>
      <c r="H77" s="29" t="str">
        <f t="shared" si="14"/>
        <v/>
      </c>
      <c r="I77" s="29" t="str">
        <f t="shared" si="18"/>
        <v>50</v>
      </c>
      <c r="J77" s="29" t="str">
        <f t="shared" si="10"/>
        <v>背</v>
      </c>
      <c r="K77" s="29" t="str">
        <f t="shared" si="15"/>
        <v>中学生男50背</v>
      </c>
    </row>
    <row r="78" spans="1:11">
      <c r="A78" s="24">
        <v>77</v>
      </c>
      <c r="B78" s="23" t="s">
        <v>51</v>
      </c>
      <c r="D78" s="25" t="s">
        <v>94</v>
      </c>
      <c r="E78" s="23" t="s">
        <v>41</v>
      </c>
      <c r="G78" s="29" t="str">
        <f>LEFT(B78,3)&amp;MID(B78,6,1)</f>
        <v>60歳女</v>
      </c>
      <c r="H78" s="29" t="str">
        <f t="shared" si="14"/>
        <v/>
      </c>
      <c r="I78" s="29" t="str">
        <f t="shared" si="18"/>
        <v>50</v>
      </c>
      <c r="J78" s="29" t="str">
        <f t="shared" si="10"/>
        <v>自</v>
      </c>
      <c r="K78" s="29" t="str">
        <f t="shared" si="15"/>
        <v>60歳女50自</v>
      </c>
    </row>
    <row r="79" spans="1:11">
      <c r="A79" s="24">
        <v>78</v>
      </c>
      <c r="B79" s="23" t="s">
        <v>47</v>
      </c>
      <c r="D79" s="25" t="s">
        <v>94</v>
      </c>
      <c r="E79" s="23" t="s">
        <v>41</v>
      </c>
      <c r="G79" s="29" t="str">
        <f t="shared" ref="G79:G81" si="21">LEFT(B79,3)&amp;MID(B79,6,1)</f>
        <v>50歳女</v>
      </c>
      <c r="H79" s="29" t="str">
        <f t="shared" si="14"/>
        <v/>
      </c>
      <c r="I79" s="29" t="str">
        <f t="shared" si="18"/>
        <v>50</v>
      </c>
      <c r="J79" s="29" t="str">
        <f t="shared" si="10"/>
        <v>自</v>
      </c>
      <c r="K79" s="29" t="str">
        <f t="shared" si="15"/>
        <v>50歳女50自</v>
      </c>
    </row>
    <row r="80" spans="1:11">
      <c r="A80" s="24">
        <v>79</v>
      </c>
      <c r="B80" s="23" t="s">
        <v>50</v>
      </c>
      <c r="D80" s="25" t="s">
        <v>94</v>
      </c>
      <c r="E80" s="23" t="s">
        <v>41</v>
      </c>
      <c r="G80" s="29" t="str">
        <f t="shared" si="21"/>
        <v>40歳女</v>
      </c>
      <c r="H80" s="29" t="str">
        <f t="shared" si="14"/>
        <v/>
      </c>
      <c r="I80" s="29" t="str">
        <f t="shared" si="18"/>
        <v>50</v>
      </c>
      <c r="J80" s="29" t="str">
        <f t="shared" si="10"/>
        <v>自</v>
      </c>
      <c r="K80" s="29" t="str">
        <f t="shared" si="15"/>
        <v>40歳女50自</v>
      </c>
    </row>
    <row r="81" spans="1:11">
      <c r="A81" s="24">
        <v>80</v>
      </c>
      <c r="B81" s="23" t="s">
        <v>52</v>
      </c>
      <c r="D81" s="25" t="s">
        <v>94</v>
      </c>
      <c r="E81" s="23" t="s">
        <v>41</v>
      </c>
      <c r="G81" s="29" t="str">
        <f t="shared" si="21"/>
        <v>30歳女</v>
      </c>
      <c r="H81" s="29" t="str">
        <f t="shared" si="14"/>
        <v/>
      </c>
      <c r="I81" s="29" t="str">
        <f t="shared" si="18"/>
        <v>50</v>
      </c>
      <c r="J81" s="29" t="str">
        <f t="shared" si="10"/>
        <v>自</v>
      </c>
      <c r="K81" s="29" t="str">
        <f t="shared" si="15"/>
        <v>30歳女50自</v>
      </c>
    </row>
    <row r="82" spans="1:11">
      <c r="A82" s="24">
        <v>81</v>
      </c>
      <c r="B82" s="23" t="s">
        <v>54</v>
      </c>
      <c r="D82" s="25" t="s">
        <v>94</v>
      </c>
      <c r="E82" s="23" t="s">
        <v>41</v>
      </c>
      <c r="G82" s="29" t="str">
        <f t="shared" si="8"/>
        <v>一般女子</v>
      </c>
      <c r="H82" s="29" t="str">
        <f t="shared" si="14"/>
        <v/>
      </c>
      <c r="I82" s="29" t="str">
        <f t="shared" si="18"/>
        <v>50</v>
      </c>
      <c r="J82" s="29" t="str">
        <f t="shared" si="10"/>
        <v>自</v>
      </c>
      <c r="K82" s="29" t="str">
        <f t="shared" si="15"/>
        <v>一般女子50自</v>
      </c>
    </row>
    <row r="83" spans="1:11">
      <c r="A83" s="24">
        <v>82</v>
      </c>
      <c r="B83" s="23" t="s">
        <v>55</v>
      </c>
      <c r="D83" s="25" t="s">
        <v>94</v>
      </c>
      <c r="E83" s="23" t="s">
        <v>41</v>
      </c>
      <c r="G83" s="29" t="str">
        <f t="shared" si="8"/>
        <v>中学生女</v>
      </c>
      <c r="H83" s="29" t="str">
        <f t="shared" si="14"/>
        <v/>
      </c>
      <c r="I83" s="29" t="str">
        <f t="shared" si="18"/>
        <v>50</v>
      </c>
      <c r="J83" s="29" t="str">
        <f t="shared" si="10"/>
        <v>自</v>
      </c>
      <c r="K83" s="29" t="str">
        <f t="shared" si="15"/>
        <v>中学生女50自</v>
      </c>
    </row>
    <row r="84" spans="1:11">
      <c r="A84" s="24">
        <v>83</v>
      </c>
      <c r="B84" s="23" t="s">
        <v>53</v>
      </c>
      <c r="D84" s="25" t="s">
        <v>94</v>
      </c>
      <c r="E84" s="23" t="s">
        <v>41</v>
      </c>
      <c r="G84" s="29" t="str">
        <f>LEFT(B84,3)&amp;MID(B84,6,1)</f>
        <v>60歳男</v>
      </c>
      <c r="H84" s="29" t="str">
        <f t="shared" si="14"/>
        <v/>
      </c>
      <c r="I84" s="29" t="str">
        <f t="shared" si="18"/>
        <v>50</v>
      </c>
      <c r="J84" s="29" t="str">
        <f t="shared" si="10"/>
        <v>自</v>
      </c>
      <c r="K84" s="29" t="str">
        <f t="shared" si="15"/>
        <v>60歳男50自</v>
      </c>
    </row>
    <row r="85" spans="1:11">
      <c r="A85" s="24">
        <v>84</v>
      </c>
      <c r="B85" s="23" t="s">
        <v>56</v>
      </c>
      <c r="D85" s="25" t="s">
        <v>94</v>
      </c>
      <c r="E85" s="23" t="s">
        <v>41</v>
      </c>
      <c r="G85" s="29" t="str">
        <f t="shared" ref="G85:G87" si="22">LEFT(B85,3)&amp;MID(B85,6,1)</f>
        <v>50歳男</v>
      </c>
      <c r="H85" s="29" t="str">
        <f t="shared" si="14"/>
        <v/>
      </c>
      <c r="I85" s="29" t="str">
        <f t="shared" si="18"/>
        <v>50</v>
      </c>
      <c r="J85" s="29" t="str">
        <f t="shared" si="10"/>
        <v>自</v>
      </c>
      <c r="K85" s="29" t="str">
        <f t="shared" si="15"/>
        <v>50歳男50自</v>
      </c>
    </row>
    <row r="86" spans="1:11">
      <c r="A86" s="24">
        <v>85</v>
      </c>
      <c r="B86" s="23" t="s">
        <v>57</v>
      </c>
      <c r="D86" s="25" t="s">
        <v>94</v>
      </c>
      <c r="E86" s="23" t="s">
        <v>41</v>
      </c>
      <c r="G86" s="29" t="str">
        <f t="shared" si="22"/>
        <v>40歳男</v>
      </c>
      <c r="H86" s="29" t="str">
        <f t="shared" si="14"/>
        <v/>
      </c>
      <c r="I86" s="29" t="str">
        <f t="shared" si="18"/>
        <v>50</v>
      </c>
      <c r="J86" s="29" t="str">
        <f t="shared" si="10"/>
        <v>自</v>
      </c>
      <c r="K86" s="29" t="str">
        <f t="shared" si="15"/>
        <v>40歳男50自</v>
      </c>
    </row>
    <row r="87" spans="1:11">
      <c r="A87" s="24">
        <v>86</v>
      </c>
      <c r="B87" s="23" t="s">
        <v>58</v>
      </c>
      <c r="D87" s="25" t="s">
        <v>94</v>
      </c>
      <c r="E87" s="23" t="s">
        <v>41</v>
      </c>
      <c r="G87" s="29" t="str">
        <f t="shared" si="22"/>
        <v>30歳男</v>
      </c>
      <c r="H87" s="29" t="str">
        <f t="shared" si="14"/>
        <v/>
      </c>
      <c r="I87" s="29" t="str">
        <f t="shared" si="18"/>
        <v>50</v>
      </c>
      <c r="J87" s="29" t="str">
        <f t="shared" si="10"/>
        <v>自</v>
      </c>
      <c r="K87" s="29" t="str">
        <f t="shared" si="15"/>
        <v>30歳男50自</v>
      </c>
    </row>
    <row r="88" spans="1:11">
      <c r="A88" s="24">
        <v>87</v>
      </c>
      <c r="B88" s="23" t="s">
        <v>42</v>
      </c>
      <c r="D88" s="25" t="s">
        <v>94</v>
      </c>
      <c r="E88" s="23" t="s">
        <v>41</v>
      </c>
      <c r="G88" s="29" t="str">
        <f t="shared" si="8"/>
        <v>一般男子</v>
      </c>
      <c r="H88" s="29" t="str">
        <f t="shared" si="14"/>
        <v/>
      </c>
      <c r="I88" s="29" t="str">
        <f t="shared" si="18"/>
        <v>50</v>
      </c>
      <c r="J88" s="29" t="str">
        <f t="shared" si="10"/>
        <v>自</v>
      </c>
      <c r="K88" s="29" t="str">
        <f t="shared" si="15"/>
        <v>一般男子50自</v>
      </c>
    </row>
    <row r="89" spans="1:11">
      <c r="A89" s="24">
        <v>88</v>
      </c>
      <c r="B89" s="23" t="s">
        <v>45</v>
      </c>
      <c r="D89" s="25" t="s">
        <v>94</v>
      </c>
      <c r="E89" s="23" t="s">
        <v>41</v>
      </c>
      <c r="G89" s="29" t="str">
        <f t="shared" si="8"/>
        <v>中学生男</v>
      </c>
      <c r="H89" s="29" t="str">
        <f t="shared" si="14"/>
        <v/>
      </c>
      <c r="I89" s="29" t="str">
        <f t="shared" si="18"/>
        <v>50</v>
      </c>
      <c r="J89" s="29" t="str">
        <f t="shared" si="10"/>
        <v>自</v>
      </c>
      <c r="K89" s="29" t="str">
        <f t="shared" si="15"/>
        <v>中学生男50自</v>
      </c>
    </row>
    <row r="90" spans="1:11">
      <c r="A90" s="24">
        <v>89</v>
      </c>
      <c r="B90" s="23" t="s">
        <v>51</v>
      </c>
      <c r="D90" s="25" t="s">
        <v>94</v>
      </c>
      <c r="E90" s="23" t="s">
        <v>43</v>
      </c>
      <c r="G90" s="29" t="str">
        <f>LEFT(B90,3)&amp;MID(B90,6,1)</f>
        <v>60歳女</v>
      </c>
      <c r="H90" s="29" t="str">
        <f t="shared" si="14"/>
        <v/>
      </c>
      <c r="I90" s="29" t="str">
        <f t="shared" si="18"/>
        <v>50</v>
      </c>
      <c r="J90" s="29" t="str">
        <f t="shared" si="10"/>
        <v>平</v>
      </c>
      <c r="K90" s="29" t="str">
        <f t="shared" si="15"/>
        <v>60歳女50平</v>
      </c>
    </row>
    <row r="91" spans="1:11">
      <c r="A91" s="24">
        <v>90</v>
      </c>
      <c r="B91" s="23" t="s">
        <v>47</v>
      </c>
      <c r="D91" s="25" t="s">
        <v>94</v>
      </c>
      <c r="E91" s="23" t="s">
        <v>43</v>
      </c>
      <c r="G91" s="29" t="str">
        <f t="shared" ref="G91:G93" si="23">LEFT(B91,3)&amp;MID(B91,6,1)</f>
        <v>50歳女</v>
      </c>
      <c r="H91" s="29" t="str">
        <f t="shared" si="14"/>
        <v/>
      </c>
      <c r="I91" s="29" t="str">
        <f t="shared" si="18"/>
        <v>50</v>
      </c>
      <c r="J91" s="29" t="str">
        <f t="shared" ref="J91:J111" si="24">LEFT(E91,1)</f>
        <v>平</v>
      </c>
      <c r="K91" s="29" t="str">
        <f t="shared" si="15"/>
        <v>50歳女50平</v>
      </c>
    </row>
    <row r="92" spans="1:11">
      <c r="A92" s="24">
        <v>91</v>
      </c>
      <c r="B92" s="23" t="s">
        <v>50</v>
      </c>
      <c r="D92" s="25" t="s">
        <v>94</v>
      </c>
      <c r="E92" s="23" t="s">
        <v>43</v>
      </c>
      <c r="G92" s="29" t="str">
        <f t="shared" si="23"/>
        <v>40歳女</v>
      </c>
      <c r="H92" s="29" t="str">
        <f t="shared" si="14"/>
        <v/>
      </c>
      <c r="I92" s="29" t="str">
        <f t="shared" si="18"/>
        <v>50</v>
      </c>
      <c r="J92" s="29" t="str">
        <f t="shared" si="24"/>
        <v>平</v>
      </c>
      <c r="K92" s="29" t="str">
        <f t="shared" si="15"/>
        <v>40歳女50平</v>
      </c>
    </row>
    <row r="93" spans="1:11">
      <c r="A93" s="24">
        <v>92</v>
      </c>
      <c r="B93" s="23" t="s">
        <v>52</v>
      </c>
      <c r="D93" s="25" t="s">
        <v>94</v>
      </c>
      <c r="E93" s="23" t="s">
        <v>43</v>
      </c>
      <c r="G93" s="29" t="str">
        <f t="shared" si="23"/>
        <v>30歳女</v>
      </c>
      <c r="H93" s="29" t="str">
        <f t="shared" si="14"/>
        <v/>
      </c>
      <c r="I93" s="29" t="str">
        <f t="shared" si="18"/>
        <v>50</v>
      </c>
      <c r="J93" s="29" t="str">
        <f t="shared" si="24"/>
        <v>平</v>
      </c>
      <c r="K93" s="29" t="str">
        <f t="shared" si="15"/>
        <v>30歳女50平</v>
      </c>
    </row>
    <row r="94" spans="1:11">
      <c r="A94" s="24">
        <v>93</v>
      </c>
      <c r="B94" s="23" t="s">
        <v>54</v>
      </c>
      <c r="D94" s="25" t="s">
        <v>94</v>
      </c>
      <c r="E94" s="23" t="s">
        <v>43</v>
      </c>
      <c r="G94" s="29" t="str">
        <f t="shared" ref="G94:G111" si="25">LEFT(B94,3)&amp;MID(B94,4,1)</f>
        <v>一般女子</v>
      </c>
      <c r="H94" s="29" t="str">
        <f t="shared" si="14"/>
        <v/>
      </c>
      <c r="I94" s="29" t="str">
        <f t="shared" si="18"/>
        <v>50</v>
      </c>
      <c r="J94" s="29" t="str">
        <f t="shared" si="24"/>
        <v>平</v>
      </c>
      <c r="K94" s="29" t="str">
        <f t="shared" si="15"/>
        <v>一般女子50平</v>
      </c>
    </row>
    <row r="95" spans="1:11">
      <c r="A95" s="24">
        <v>94</v>
      </c>
      <c r="B95" s="23" t="s">
        <v>55</v>
      </c>
      <c r="D95" s="25" t="s">
        <v>94</v>
      </c>
      <c r="E95" s="23" t="s">
        <v>43</v>
      </c>
      <c r="G95" s="29" t="str">
        <f t="shared" si="25"/>
        <v>中学生女</v>
      </c>
      <c r="H95" s="29" t="str">
        <f t="shared" si="14"/>
        <v/>
      </c>
      <c r="I95" s="29" t="str">
        <f t="shared" si="18"/>
        <v>50</v>
      </c>
      <c r="J95" s="29" t="str">
        <f t="shared" si="24"/>
        <v>平</v>
      </c>
      <c r="K95" s="29" t="str">
        <f t="shared" si="15"/>
        <v>中学生女50平</v>
      </c>
    </row>
    <row r="96" spans="1:11">
      <c r="A96" s="24">
        <v>95</v>
      </c>
      <c r="B96" s="23" t="s">
        <v>53</v>
      </c>
      <c r="D96" s="25" t="s">
        <v>94</v>
      </c>
      <c r="E96" s="23" t="s">
        <v>43</v>
      </c>
      <c r="G96" s="29" t="str">
        <f>LEFT(B96,3)&amp;MID(B96,6,1)</f>
        <v>60歳男</v>
      </c>
      <c r="H96" s="29" t="str">
        <f t="shared" si="14"/>
        <v/>
      </c>
      <c r="I96" s="29" t="str">
        <f t="shared" si="18"/>
        <v>50</v>
      </c>
      <c r="J96" s="29" t="str">
        <f t="shared" si="24"/>
        <v>平</v>
      </c>
      <c r="K96" s="29" t="str">
        <f t="shared" si="15"/>
        <v>60歳男50平</v>
      </c>
    </row>
    <row r="97" spans="1:11">
      <c r="A97" s="24">
        <v>96</v>
      </c>
      <c r="B97" s="23" t="s">
        <v>56</v>
      </c>
      <c r="D97" s="25" t="s">
        <v>94</v>
      </c>
      <c r="E97" s="23" t="s">
        <v>43</v>
      </c>
      <c r="G97" s="29" t="str">
        <f t="shared" ref="G97:G99" si="26">LEFT(B97,3)&amp;MID(B97,6,1)</f>
        <v>50歳男</v>
      </c>
      <c r="H97" s="29" t="str">
        <f t="shared" si="14"/>
        <v/>
      </c>
      <c r="I97" s="29" t="str">
        <f t="shared" si="18"/>
        <v>50</v>
      </c>
      <c r="J97" s="29" t="str">
        <f t="shared" si="24"/>
        <v>平</v>
      </c>
      <c r="K97" s="29" t="str">
        <f t="shared" si="15"/>
        <v>50歳男50平</v>
      </c>
    </row>
    <row r="98" spans="1:11">
      <c r="A98" s="24">
        <v>97</v>
      </c>
      <c r="B98" s="23" t="s">
        <v>57</v>
      </c>
      <c r="D98" s="25" t="s">
        <v>94</v>
      </c>
      <c r="E98" s="23" t="s">
        <v>43</v>
      </c>
      <c r="G98" s="29" t="str">
        <f t="shared" si="26"/>
        <v>40歳男</v>
      </c>
      <c r="H98" s="29" t="str">
        <f t="shared" si="14"/>
        <v/>
      </c>
      <c r="I98" s="29" t="str">
        <f t="shared" si="18"/>
        <v>50</v>
      </c>
      <c r="J98" s="29" t="str">
        <f t="shared" si="24"/>
        <v>平</v>
      </c>
      <c r="K98" s="29" t="str">
        <f t="shared" si="15"/>
        <v>40歳男50平</v>
      </c>
    </row>
    <row r="99" spans="1:11">
      <c r="A99" s="24">
        <v>98</v>
      </c>
      <c r="B99" s="23" t="s">
        <v>58</v>
      </c>
      <c r="D99" s="25" t="s">
        <v>94</v>
      </c>
      <c r="E99" s="23" t="s">
        <v>43</v>
      </c>
      <c r="G99" s="29" t="str">
        <f t="shared" si="26"/>
        <v>30歳男</v>
      </c>
      <c r="H99" s="29" t="str">
        <f t="shared" si="14"/>
        <v/>
      </c>
      <c r="I99" s="29" t="str">
        <f t="shared" si="18"/>
        <v>50</v>
      </c>
      <c r="J99" s="29" t="str">
        <f t="shared" si="24"/>
        <v>平</v>
      </c>
      <c r="K99" s="29" t="str">
        <f t="shared" si="15"/>
        <v>30歳男50平</v>
      </c>
    </row>
    <row r="100" spans="1:11">
      <c r="A100" s="24">
        <v>99</v>
      </c>
      <c r="B100" s="23" t="s">
        <v>42</v>
      </c>
      <c r="D100" s="25" t="s">
        <v>94</v>
      </c>
      <c r="E100" s="23" t="s">
        <v>43</v>
      </c>
      <c r="G100" s="29" t="str">
        <f t="shared" si="25"/>
        <v>一般男子</v>
      </c>
      <c r="H100" s="29" t="str">
        <f t="shared" si="14"/>
        <v/>
      </c>
      <c r="I100" s="29" t="str">
        <f t="shared" si="18"/>
        <v>50</v>
      </c>
      <c r="J100" s="29" t="str">
        <f t="shared" si="24"/>
        <v>平</v>
      </c>
      <c r="K100" s="29" t="str">
        <f t="shared" si="15"/>
        <v>一般男子50平</v>
      </c>
    </row>
    <row r="101" spans="1:11">
      <c r="A101" s="24">
        <v>100</v>
      </c>
      <c r="B101" s="23" t="s">
        <v>45</v>
      </c>
      <c r="D101" s="25" t="s">
        <v>94</v>
      </c>
      <c r="E101" s="23" t="s">
        <v>43</v>
      </c>
      <c r="G101" s="29" t="str">
        <f t="shared" si="25"/>
        <v>中学生男</v>
      </c>
      <c r="H101" s="29" t="str">
        <f t="shared" si="14"/>
        <v/>
      </c>
      <c r="I101" s="29" t="str">
        <f t="shared" si="18"/>
        <v>50</v>
      </c>
      <c r="J101" s="29" t="str">
        <f t="shared" si="24"/>
        <v>平</v>
      </c>
      <c r="K101" s="29" t="str">
        <f t="shared" si="15"/>
        <v>中学生男50平</v>
      </c>
    </row>
    <row r="102" spans="1:11">
      <c r="A102" s="24">
        <v>101</v>
      </c>
      <c r="B102" s="23" t="s">
        <v>55</v>
      </c>
      <c r="D102" s="25" t="s">
        <v>95</v>
      </c>
      <c r="E102" s="23" t="s">
        <v>8</v>
      </c>
      <c r="G102" s="29" t="str">
        <f t="shared" si="25"/>
        <v>中学生女</v>
      </c>
      <c r="H102" s="29" t="str">
        <f>IF(C102&lt;&gt;"","("&amp;LEFT(D102,1)&amp;")","")</f>
        <v/>
      </c>
      <c r="I102" s="29" t="str">
        <f t="shared" si="18"/>
        <v>200</v>
      </c>
      <c r="J102" s="29" t="str">
        <f t="shared" si="24"/>
        <v>リ</v>
      </c>
      <c r="K102" s="29" t="str">
        <f t="shared" si="15"/>
        <v>中学生女200リ</v>
      </c>
    </row>
    <row r="103" spans="1:11">
      <c r="A103" s="24">
        <v>102</v>
      </c>
      <c r="B103" s="23" t="s">
        <v>89</v>
      </c>
      <c r="D103" s="25" t="s">
        <v>95</v>
      </c>
      <c r="E103" s="23" t="s">
        <v>8</v>
      </c>
      <c r="G103" s="29" t="str">
        <f>LEFT(B103,3)&amp;MID(B103,7,1)</f>
        <v>220女</v>
      </c>
      <c r="H103" s="29" t="str">
        <f t="shared" si="14"/>
        <v/>
      </c>
      <c r="I103" s="29" t="str">
        <f t="shared" si="18"/>
        <v>200</v>
      </c>
      <c r="J103" s="29" t="str">
        <f t="shared" si="24"/>
        <v>リ</v>
      </c>
      <c r="K103" s="29" t="str">
        <f t="shared" si="15"/>
        <v>220女200リ</v>
      </c>
    </row>
    <row r="104" spans="1:11">
      <c r="A104" s="24">
        <v>103</v>
      </c>
      <c r="B104" s="23" t="s">
        <v>85</v>
      </c>
      <c r="D104" s="25" t="s">
        <v>95</v>
      </c>
      <c r="E104" s="23" t="s">
        <v>8</v>
      </c>
      <c r="G104" s="29" t="str">
        <f t="shared" ref="G104:G105" si="27">LEFT(B104,3)&amp;MID(B104,7,1)</f>
        <v>160女</v>
      </c>
      <c r="H104" s="29" t="str">
        <f t="shared" si="14"/>
        <v/>
      </c>
      <c r="I104" s="29" t="str">
        <f t="shared" si="18"/>
        <v>200</v>
      </c>
      <c r="J104" s="29" t="str">
        <f t="shared" si="24"/>
        <v>リ</v>
      </c>
      <c r="K104" s="29" t="str">
        <f t="shared" si="15"/>
        <v>160女200リ</v>
      </c>
    </row>
    <row r="105" spans="1:11">
      <c r="A105" s="24">
        <v>104</v>
      </c>
      <c r="B105" s="23" t="s">
        <v>86</v>
      </c>
      <c r="D105" s="25" t="s">
        <v>95</v>
      </c>
      <c r="E105" s="23" t="s">
        <v>8</v>
      </c>
      <c r="G105" s="29" t="str">
        <f t="shared" si="27"/>
        <v>120女</v>
      </c>
      <c r="H105" s="29" t="str">
        <f t="shared" si="14"/>
        <v/>
      </c>
      <c r="I105" s="29" t="str">
        <f t="shared" si="18"/>
        <v>200</v>
      </c>
      <c r="J105" s="29" t="str">
        <f t="shared" si="24"/>
        <v>リ</v>
      </c>
      <c r="K105" s="29" t="str">
        <f t="shared" si="15"/>
        <v>120女200リ</v>
      </c>
    </row>
    <row r="106" spans="1:11">
      <c r="A106" s="24">
        <v>105</v>
      </c>
      <c r="B106" s="23" t="s">
        <v>54</v>
      </c>
      <c r="D106" s="25" t="s">
        <v>95</v>
      </c>
      <c r="E106" s="23" t="s">
        <v>8</v>
      </c>
      <c r="G106" s="29" t="str">
        <f t="shared" si="25"/>
        <v>一般女子</v>
      </c>
      <c r="H106" s="29" t="str">
        <f t="shared" si="14"/>
        <v/>
      </c>
      <c r="I106" s="29" t="str">
        <f t="shared" si="18"/>
        <v>200</v>
      </c>
      <c r="J106" s="29" t="str">
        <f t="shared" si="24"/>
        <v>リ</v>
      </c>
      <c r="K106" s="29" t="str">
        <f t="shared" si="15"/>
        <v>一般女子200リ</v>
      </c>
    </row>
    <row r="107" spans="1:11">
      <c r="A107" s="24">
        <v>106</v>
      </c>
      <c r="B107" s="23" t="s">
        <v>45</v>
      </c>
      <c r="D107" s="25" t="s">
        <v>95</v>
      </c>
      <c r="E107" s="23" t="s">
        <v>8</v>
      </c>
      <c r="G107" s="29" t="str">
        <f t="shared" si="25"/>
        <v>中学生男</v>
      </c>
      <c r="H107" s="29" t="str">
        <f t="shared" si="14"/>
        <v/>
      </c>
      <c r="I107" s="29" t="str">
        <f t="shared" si="18"/>
        <v>200</v>
      </c>
      <c r="J107" s="29" t="str">
        <f t="shared" si="24"/>
        <v>リ</v>
      </c>
      <c r="K107" s="29" t="str">
        <f t="shared" si="15"/>
        <v>中学生男200リ</v>
      </c>
    </row>
    <row r="108" spans="1:11">
      <c r="A108" s="24">
        <v>107</v>
      </c>
      <c r="B108" s="23" t="s">
        <v>92</v>
      </c>
      <c r="D108" s="25" t="s">
        <v>95</v>
      </c>
      <c r="E108" s="23" t="s">
        <v>8</v>
      </c>
      <c r="G108" s="29" t="str">
        <f>LEFT(B108,3)&amp;MID(B108,7,1)</f>
        <v>220男</v>
      </c>
      <c r="H108" s="29" t="str">
        <f t="shared" si="14"/>
        <v/>
      </c>
      <c r="I108" s="29" t="str">
        <f t="shared" si="18"/>
        <v>200</v>
      </c>
      <c r="J108" s="29" t="str">
        <f t="shared" si="24"/>
        <v>リ</v>
      </c>
      <c r="K108" s="29" t="str">
        <f t="shared" si="15"/>
        <v>220男200リ</v>
      </c>
    </row>
    <row r="109" spans="1:11">
      <c r="A109" s="24">
        <v>108</v>
      </c>
      <c r="B109" s="23" t="s">
        <v>87</v>
      </c>
      <c r="D109" s="25" t="s">
        <v>95</v>
      </c>
      <c r="E109" s="23" t="s">
        <v>8</v>
      </c>
      <c r="G109" s="29" t="str">
        <f t="shared" ref="G109:G110" si="28">LEFT(B109,3)&amp;MID(B109,7,1)</f>
        <v>160男</v>
      </c>
      <c r="H109" s="29" t="str">
        <f t="shared" si="14"/>
        <v/>
      </c>
      <c r="I109" s="29" t="str">
        <f t="shared" si="18"/>
        <v>200</v>
      </c>
      <c r="J109" s="29" t="str">
        <f t="shared" si="24"/>
        <v>リ</v>
      </c>
      <c r="K109" s="29" t="str">
        <f t="shared" si="15"/>
        <v>160男200リ</v>
      </c>
    </row>
    <row r="110" spans="1:11">
      <c r="A110" s="24">
        <v>109</v>
      </c>
      <c r="B110" s="23" t="s">
        <v>88</v>
      </c>
      <c r="D110" s="25" t="s">
        <v>95</v>
      </c>
      <c r="E110" s="23" t="s">
        <v>8</v>
      </c>
      <c r="G110" s="29" t="str">
        <f t="shared" si="28"/>
        <v>120男</v>
      </c>
      <c r="H110" s="29" t="str">
        <f t="shared" si="14"/>
        <v/>
      </c>
      <c r="I110" s="29" t="str">
        <f t="shared" si="18"/>
        <v>200</v>
      </c>
      <c r="J110" s="29" t="str">
        <f t="shared" si="24"/>
        <v>リ</v>
      </c>
      <c r="K110" s="29" t="str">
        <f t="shared" si="15"/>
        <v>120男200リ</v>
      </c>
    </row>
    <row r="111" spans="1:11">
      <c r="A111" s="24">
        <v>110</v>
      </c>
      <c r="B111" s="23" t="s">
        <v>42</v>
      </c>
      <c r="D111" s="25" t="s">
        <v>95</v>
      </c>
      <c r="E111" s="23" t="s">
        <v>8</v>
      </c>
      <c r="G111" s="29" t="str">
        <f t="shared" si="25"/>
        <v>一般男子</v>
      </c>
      <c r="H111" s="29" t="str">
        <f t="shared" si="14"/>
        <v/>
      </c>
      <c r="I111" s="29" t="str">
        <f t="shared" si="18"/>
        <v>200</v>
      </c>
      <c r="J111" s="29" t="str">
        <f t="shared" si="24"/>
        <v>リ</v>
      </c>
      <c r="K111" s="29" t="str">
        <f t="shared" si="15"/>
        <v>一般男子200リ</v>
      </c>
    </row>
  </sheetData>
  <autoFilter ref="A1:K88" xr:uid="{00000000-0009-0000-0000-000002000000}"/>
  <phoneticPr fontId="2"/>
  <conditionalFormatting sqref="A1">
    <cfRule type="duplicateValues" dxfId="2" priority="11" stopIfTrue="1"/>
  </conditionalFormatting>
  <conditionalFormatting sqref="A2:A111">
    <cfRule type="duplicateValues" dxfId="1" priority="3" stopIfTrue="1"/>
  </conditionalFormatting>
  <conditionalFormatting sqref="G1:H1">
    <cfRule type="duplicateValues" dxfId="0" priority="4" stopIfTrue="1"/>
  </conditionalFormatting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17">
    <tabColor rgb="FFFF9999"/>
  </sheetPr>
  <dimension ref="A1:AC47"/>
  <sheetViews>
    <sheetView tabSelected="1" workbookViewId="0"/>
  </sheetViews>
  <sheetFormatPr defaultRowHeight="13.5"/>
  <cols>
    <col min="1" max="1" width="1.625" customWidth="1"/>
    <col min="2" max="2" width="2.75" customWidth="1"/>
    <col min="3" max="3" width="1" customWidth="1"/>
    <col min="4" max="4" width="3.5" customWidth="1"/>
    <col min="5" max="6" width="2" customWidth="1"/>
    <col min="7" max="7" width="0.875" customWidth="1"/>
    <col min="8" max="8" width="2.375" customWidth="1"/>
    <col min="9" max="9" width="2.75" customWidth="1"/>
    <col min="10" max="10" width="1.875" customWidth="1"/>
    <col min="11" max="11" width="2.5" customWidth="1"/>
    <col min="12" max="12" width="5.875" customWidth="1"/>
    <col min="13" max="13" width="2" customWidth="1"/>
    <col min="14" max="14" width="3.625" customWidth="1"/>
    <col min="15" max="15" width="4.375" customWidth="1"/>
    <col min="16" max="16" width="3.5" customWidth="1"/>
    <col min="17" max="17" width="4.125" customWidth="1"/>
    <col min="18" max="19" width="5.125" customWidth="1"/>
    <col min="20" max="20" width="5.5" customWidth="1"/>
    <col min="21" max="21" width="3.75" customWidth="1"/>
    <col min="22" max="22" width="4.5" customWidth="1"/>
    <col min="23" max="23" width="6.25" customWidth="1"/>
    <col min="24" max="24" width="11.125" customWidth="1"/>
  </cols>
  <sheetData>
    <row r="1" spans="2:29" ht="38.25" customHeight="1">
      <c r="D1" s="37" t="s">
        <v>76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Q1" s="1"/>
      <c r="S1" s="18" t="s">
        <v>68</v>
      </c>
      <c r="T1" s="41" t="s">
        <v>67</v>
      </c>
      <c r="U1" s="41"/>
      <c r="V1" s="41"/>
      <c r="W1" s="41"/>
      <c r="X1" s="41"/>
    </row>
    <row r="2" spans="2:29" ht="9" customHeight="1"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8"/>
      <c r="Q2" s="1"/>
      <c r="S2" s="18"/>
      <c r="T2" s="18"/>
      <c r="U2" s="18"/>
      <c r="V2" s="18"/>
      <c r="W2" s="18"/>
      <c r="X2" s="18"/>
    </row>
    <row r="3" spans="2:29" ht="18" customHeight="1">
      <c r="B3" s="13">
        <v>1</v>
      </c>
      <c r="C3" s="2"/>
      <c r="D3" s="38" t="s">
        <v>15</v>
      </c>
      <c r="E3" s="38"/>
      <c r="F3" s="38"/>
      <c r="G3" s="38"/>
      <c r="H3" s="38"/>
      <c r="I3" s="12"/>
      <c r="J3" s="40" t="s">
        <v>97</v>
      </c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3"/>
      <c r="Z3" s="3"/>
      <c r="AA3" s="3"/>
      <c r="AB3" s="3"/>
      <c r="AC3" s="3"/>
    </row>
    <row r="4" spans="2:29" ht="18" customHeight="1">
      <c r="B4" s="9">
        <v>2</v>
      </c>
      <c r="C4" s="2"/>
      <c r="D4" s="39" t="s">
        <v>21</v>
      </c>
      <c r="E4" s="39"/>
      <c r="F4" s="39"/>
      <c r="G4" s="39"/>
      <c r="H4" s="39"/>
      <c r="J4" s="40" t="s">
        <v>96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2:29" ht="18" customHeight="1">
      <c r="B5" s="13">
        <v>3</v>
      </c>
      <c r="C5" s="2"/>
      <c r="D5" s="39" t="s">
        <v>22</v>
      </c>
      <c r="E5" s="39"/>
      <c r="F5" s="39"/>
      <c r="G5" s="39"/>
      <c r="H5" s="39"/>
      <c r="J5" s="40" t="s">
        <v>24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2:29" ht="18" customHeight="1">
      <c r="B6" s="2"/>
      <c r="C6" s="2"/>
      <c r="D6" s="7"/>
      <c r="E6" s="7"/>
      <c r="F6" s="7"/>
      <c r="G6" s="7"/>
      <c r="H6" s="7"/>
      <c r="J6" s="40" t="s">
        <v>25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</row>
    <row r="7" spans="2:29" ht="18" customHeight="1">
      <c r="B7" s="13">
        <v>4</v>
      </c>
      <c r="C7" s="2"/>
      <c r="D7" s="39" t="s">
        <v>23</v>
      </c>
      <c r="E7" s="39"/>
      <c r="F7" s="39"/>
      <c r="G7" s="39"/>
      <c r="H7" s="39"/>
      <c r="I7" s="6"/>
      <c r="J7" s="40" t="s">
        <v>26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2:29" ht="18" customHeight="1">
      <c r="B8" s="13"/>
      <c r="C8" s="2"/>
      <c r="D8" s="7"/>
      <c r="E8" s="7"/>
      <c r="F8" s="7"/>
      <c r="G8" s="7"/>
      <c r="H8" s="7"/>
      <c r="I8" s="6"/>
      <c r="J8" s="40" t="s">
        <v>27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2:29" ht="18" customHeight="1">
      <c r="B9" s="13">
        <v>5</v>
      </c>
      <c r="C9" s="2"/>
      <c r="D9" s="39" t="s">
        <v>10</v>
      </c>
      <c r="E9" s="39"/>
      <c r="F9" s="39"/>
      <c r="G9" s="39"/>
      <c r="H9" s="39"/>
      <c r="I9" s="6"/>
      <c r="J9" s="40" t="s">
        <v>28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2:29" ht="18" customHeight="1">
      <c r="B10" s="13">
        <v>6</v>
      </c>
      <c r="C10" s="2"/>
      <c r="D10" s="39" t="s">
        <v>2</v>
      </c>
      <c r="E10" s="39"/>
      <c r="F10" s="39"/>
      <c r="G10" s="39"/>
      <c r="H10" s="39"/>
      <c r="I10" s="7"/>
      <c r="J10" s="40" t="s">
        <v>79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2:29" ht="18" customHeight="1">
      <c r="B11" s="13"/>
      <c r="C11" s="2"/>
      <c r="D11" s="7"/>
      <c r="E11" s="7"/>
      <c r="F11" s="7"/>
      <c r="G11" s="7"/>
      <c r="H11" s="7"/>
      <c r="I11" s="7"/>
      <c r="J11" s="40" t="s">
        <v>98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</row>
    <row r="12" spans="2:29" ht="18" customHeight="1">
      <c r="B12" s="13"/>
      <c r="C12" s="2"/>
      <c r="D12" s="7"/>
      <c r="E12" s="7"/>
      <c r="F12" s="7"/>
      <c r="G12" s="7"/>
      <c r="H12" s="7"/>
      <c r="I12" s="7"/>
      <c r="J12" s="40" t="s">
        <v>99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2:29" ht="18" customHeight="1">
      <c r="B13" s="13"/>
      <c r="C13" s="2"/>
      <c r="D13" s="7"/>
      <c r="E13" s="7"/>
      <c r="F13" s="7"/>
      <c r="G13" s="7"/>
      <c r="H13" s="7"/>
      <c r="I13" s="7"/>
      <c r="J13" s="40" t="s">
        <v>63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2:29" ht="18" customHeight="1">
      <c r="B14" s="13">
        <v>7</v>
      </c>
      <c r="C14" s="2"/>
      <c r="D14" s="39" t="s">
        <v>78</v>
      </c>
      <c r="E14" s="39"/>
      <c r="F14" s="39"/>
      <c r="G14" s="39"/>
      <c r="H14" s="39"/>
      <c r="I14" s="7"/>
      <c r="J14" s="43" t="s">
        <v>80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2:29" ht="18" customHeight="1">
      <c r="B15" s="13">
        <v>8</v>
      </c>
      <c r="C15" s="2"/>
      <c r="D15" s="42" t="s">
        <v>17</v>
      </c>
      <c r="E15" s="42"/>
      <c r="F15" s="42"/>
      <c r="G15" s="42"/>
      <c r="H15" s="42"/>
      <c r="I15" s="7"/>
      <c r="J15" s="40" t="s">
        <v>29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2:29" ht="18" customHeight="1">
      <c r="B16" s="13">
        <v>9</v>
      </c>
      <c r="C16" s="2"/>
      <c r="D16" s="39" t="s">
        <v>30</v>
      </c>
      <c r="E16" s="39"/>
      <c r="F16" s="39"/>
      <c r="G16" s="39"/>
      <c r="H16" s="39"/>
      <c r="I16" s="7"/>
      <c r="J16" s="40" t="s">
        <v>31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4" ht="18" customHeight="1">
      <c r="B17" s="9">
        <v>10</v>
      </c>
      <c r="C17" s="2"/>
      <c r="D17" s="39" t="s">
        <v>3</v>
      </c>
      <c r="E17" s="39"/>
      <c r="F17" s="39"/>
      <c r="G17" s="39"/>
      <c r="H17" s="39"/>
      <c r="I17" s="5"/>
      <c r="J17" s="40" t="s">
        <v>32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ht="18" customHeight="1">
      <c r="B18" s="3" t="s">
        <v>1</v>
      </c>
      <c r="C18" s="2"/>
      <c r="D18" s="39" t="s">
        <v>4</v>
      </c>
      <c r="E18" s="39"/>
      <c r="F18" s="39"/>
      <c r="G18" s="39"/>
      <c r="H18" s="39"/>
      <c r="I18" s="3"/>
      <c r="J18" s="40" t="s">
        <v>77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ht="9" customHeight="1">
      <c r="A19" s="32"/>
      <c r="B19" s="33"/>
      <c r="C19" s="34"/>
      <c r="D19" s="35"/>
      <c r="E19" s="35"/>
      <c r="F19" s="35"/>
      <c r="G19" s="35"/>
      <c r="H19" s="35"/>
      <c r="I19" s="33"/>
      <c r="J19" s="36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9" customHeight="1">
      <c r="B20" s="3"/>
      <c r="C20" s="2"/>
      <c r="D20" s="4"/>
      <c r="E20" s="4"/>
      <c r="F20" s="4"/>
      <c r="G20" s="4"/>
      <c r="H20" s="4"/>
      <c r="I20" s="3"/>
      <c r="J20" s="9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26.25" customHeight="1">
      <c r="B21" s="90" t="s">
        <v>100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1"/>
      <c r="X21" s="20" t="s">
        <v>11</v>
      </c>
    </row>
    <row r="22" spans="1:24" ht="7.5" customHeight="1">
      <c r="B22" s="53" t="s">
        <v>0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46"/>
    </row>
    <row r="23" spans="1:24" ht="15.95" customHeight="1">
      <c r="B23" s="44" t="s">
        <v>70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7"/>
    </row>
    <row r="24" spans="1:24" ht="15.95" customHeight="1">
      <c r="B24" s="45" t="s">
        <v>71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7"/>
    </row>
    <row r="25" spans="1:24" ht="7.5" customHeight="1">
      <c r="X25" s="48"/>
    </row>
    <row r="26" spans="1:24" ht="21" customHeight="1">
      <c r="B26" s="68" t="s">
        <v>18</v>
      </c>
      <c r="C26" s="114"/>
      <c r="D26" s="114"/>
      <c r="E26" s="114"/>
      <c r="F26" s="114"/>
      <c r="G26" s="69"/>
      <c r="H26" s="54"/>
      <c r="I26" s="55"/>
      <c r="J26" s="55"/>
      <c r="K26" s="55"/>
      <c r="L26" s="55"/>
      <c r="M26" s="55"/>
      <c r="N26" s="55"/>
      <c r="O26" s="55"/>
      <c r="P26" s="55"/>
      <c r="Q26" s="56"/>
      <c r="R26" s="49" t="s">
        <v>34</v>
      </c>
      <c r="S26" s="50"/>
      <c r="T26" s="116" t="s">
        <v>69</v>
      </c>
      <c r="U26" s="117"/>
      <c r="V26" s="117"/>
      <c r="W26" s="117"/>
      <c r="X26" s="118"/>
    </row>
    <row r="27" spans="1:24" ht="21" customHeight="1">
      <c r="B27" s="70"/>
      <c r="C27" s="115"/>
      <c r="D27" s="115"/>
      <c r="E27" s="115"/>
      <c r="F27" s="115"/>
      <c r="G27" s="71"/>
      <c r="H27" s="57"/>
      <c r="I27" s="58"/>
      <c r="J27" s="58"/>
      <c r="K27" s="58"/>
      <c r="L27" s="58"/>
      <c r="M27" s="58"/>
      <c r="N27" s="58"/>
      <c r="O27" s="58"/>
      <c r="P27" s="58"/>
      <c r="Q27" s="59"/>
      <c r="R27" s="51" t="s">
        <v>33</v>
      </c>
      <c r="S27" s="52"/>
      <c r="T27" s="119" t="s">
        <v>74</v>
      </c>
      <c r="U27" s="120"/>
      <c r="V27" s="120"/>
      <c r="W27" s="120"/>
      <c r="X27" s="121"/>
    </row>
    <row r="28" spans="1:24" ht="18" customHeight="1">
      <c r="B28" s="60" t="s">
        <v>7</v>
      </c>
      <c r="C28" s="61"/>
      <c r="D28" s="61"/>
      <c r="E28" s="61"/>
      <c r="F28" s="61"/>
      <c r="G28" s="62"/>
      <c r="H28" s="14"/>
      <c r="I28" s="15"/>
      <c r="J28" s="15"/>
      <c r="K28" s="15"/>
      <c r="L28" s="15"/>
      <c r="M28" s="15"/>
      <c r="N28" s="15"/>
      <c r="O28" s="76" t="s">
        <v>14</v>
      </c>
      <c r="P28" s="63" t="s">
        <v>65</v>
      </c>
      <c r="Q28" s="16"/>
      <c r="R28" s="16"/>
      <c r="S28" s="16"/>
      <c r="T28" s="16"/>
      <c r="U28" s="16"/>
      <c r="V28" s="16"/>
      <c r="W28" s="16"/>
      <c r="X28" s="17"/>
    </row>
    <row r="29" spans="1:24" ht="24" customHeight="1">
      <c r="B29" s="65" t="s">
        <v>12</v>
      </c>
      <c r="C29" s="66"/>
      <c r="D29" s="66"/>
      <c r="E29" s="66"/>
      <c r="F29" s="66"/>
      <c r="G29" s="67"/>
      <c r="H29" s="10"/>
      <c r="I29" s="11"/>
      <c r="J29" s="11"/>
      <c r="K29" s="11"/>
      <c r="L29" s="11"/>
      <c r="M29" s="11"/>
      <c r="N29" s="11"/>
      <c r="O29" s="77"/>
      <c r="P29" s="64"/>
      <c r="Q29" s="21"/>
      <c r="R29" s="21"/>
      <c r="S29" s="21"/>
      <c r="T29" s="21"/>
      <c r="U29" s="21"/>
      <c r="V29" s="122" t="s">
        <v>101</v>
      </c>
      <c r="W29" s="122"/>
      <c r="X29" s="123"/>
    </row>
    <row r="30" spans="1:24" ht="15.75" customHeight="1">
      <c r="B30" s="68" t="s">
        <v>64</v>
      </c>
      <c r="C30" s="69"/>
      <c r="D30" s="84" t="s">
        <v>9</v>
      </c>
      <c r="E30" s="85"/>
      <c r="F30" s="85"/>
      <c r="G30" s="85"/>
      <c r="H30" s="85"/>
      <c r="I30" s="85"/>
      <c r="J30" s="85"/>
      <c r="K30" s="85"/>
      <c r="L30" s="85"/>
      <c r="M30" s="86"/>
      <c r="N30" s="72" t="s">
        <v>19</v>
      </c>
      <c r="O30" s="74" t="s">
        <v>16</v>
      </c>
      <c r="P30" s="78" t="s">
        <v>75</v>
      </c>
      <c r="Q30" s="79"/>
      <c r="R30" s="79"/>
      <c r="S30" s="79"/>
      <c r="T30" s="79"/>
      <c r="U30" s="79"/>
      <c r="V30" s="79"/>
      <c r="W30" s="79"/>
      <c r="X30" s="80"/>
    </row>
    <row r="31" spans="1:24" ht="20.25" customHeight="1">
      <c r="B31" s="70"/>
      <c r="C31" s="71"/>
      <c r="D31" s="87" t="s">
        <v>20</v>
      </c>
      <c r="E31" s="88"/>
      <c r="F31" s="88"/>
      <c r="G31" s="88"/>
      <c r="H31" s="88"/>
      <c r="I31" s="88"/>
      <c r="J31" s="88"/>
      <c r="K31" s="88"/>
      <c r="L31" s="88"/>
      <c r="M31" s="89"/>
      <c r="N31" s="73"/>
      <c r="O31" s="75"/>
      <c r="P31" s="81"/>
      <c r="Q31" s="82"/>
      <c r="R31" s="82"/>
      <c r="S31" s="82"/>
      <c r="T31" s="82"/>
      <c r="U31" s="82"/>
      <c r="V31" s="82"/>
      <c r="W31" s="82"/>
      <c r="X31" s="83"/>
    </row>
    <row r="32" spans="1:24" ht="15.75" customHeight="1">
      <c r="B32" s="92">
        <v>1</v>
      </c>
      <c r="C32" s="93"/>
      <c r="D32" s="98"/>
      <c r="E32" s="99"/>
      <c r="F32" s="99"/>
      <c r="G32" s="99"/>
      <c r="H32" s="99"/>
      <c r="I32" s="99"/>
      <c r="J32" s="99"/>
      <c r="K32" s="99"/>
      <c r="L32" s="99"/>
      <c r="M32" s="100"/>
      <c r="N32" s="96" t="s">
        <v>66</v>
      </c>
      <c r="O32" s="46"/>
      <c r="P32" s="108"/>
      <c r="Q32" s="109"/>
      <c r="R32" s="109"/>
      <c r="S32" s="109"/>
      <c r="T32" s="109"/>
      <c r="U32" s="109"/>
      <c r="V32" s="109"/>
      <c r="W32" s="109"/>
      <c r="X32" s="110"/>
    </row>
    <row r="33" spans="2:24" ht="19.5" customHeight="1">
      <c r="B33" s="94"/>
      <c r="C33" s="95"/>
      <c r="D33" s="101"/>
      <c r="E33" s="102"/>
      <c r="F33" s="102"/>
      <c r="G33" s="102"/>
      <c r="H33" s="102"/>
      <c r="I33" s="102"/>
      <c r="J33" s="102"/>
      <c r="K33" s="102"/>
      <c r="L33" s="102"/>
      <c r="M33" s="103"/>
      <c r="N33" s="97"/>
      <c r="O33" s="48"/>
      <c r="P33" s="111"/>
      <c r="Q33" s="112"/>
      <c r="R33" s="112"/>
      <c r="S33" s="112"/>
      <c r="T33" s="112"/>
      <c r="U33" s="112"/>
      <c r="V33" s="112"/>
      <c r="W33" s="112"/>
      <c r="X33" s="113"/>
    </row>
    <row r="34" spans="2:24" ht="15.75" customHeight="1">
      <c r="B34" s="92">
        <v>2</v>
      </c>
      <c r="C34" s="93"/>
      <c r="D34" s="98"/>
      <c r="E34" s="99"/>
      <c r="F34" s="99"/>
      <c r="G34" s="99"/>
      <c r="H34" s="99"/>
      <c r="I34" s="99"/>
      <c r="J34" s="99"/>
      <c r="K34" s="99"/>
      <c r="L34" s="99"/>
      <c r="M34" s="100"/>
      <c r="N34" s="96" t="s">
        <v>66</v>
      </c>
      <c r="O34" s="46"/>
      <c r="P34" s="108"/>
      <c r="Q34" s="109"/>
      <c r="R34" s="109"/>
      <c r="S34" s="109"/>
      <c r="T34" s="109"/>
      <c r="U34" s="109"/>
      <c r="V34" s="109"/>
      <c r="W34" s="109"/>
      <c r="X34" s="110"/>
    </row>
    <row r="35" spans="2:24" ht="19.5" customHeight="1">
      <c r="B35" s="94"/>
      <c r="C35" s="95"/>
      <c r="D35" s="101"/>
      <c r="E35" s="102"/>
      <c r="F35" s="102"/>
      <c r="G35" s="102"/>
      <c r="H35" s="102"/>
      <c r="I35" s="102"/>
      <c r="J35" s="102"/>
      <c r="K35" s="102"/>
      <c r="L35" s="102"/>
      <c r="M35" s="103"/>
      <c r="N35" s="97"/>
      <c r="O35" s="47"/>
      <c r="P35" s="111"/>
      <c r="Q35" s="112"/>
      <c r="R35" s="112"/>
      <c r="S35" s="112"/>
      <c r="T35" s="112"/>
      <c r="U35" s="112"/>
      <c r="V35" s="112"/>
      <c r="W35" s="112"/>
      <c r="X35" s="113"/>
    </row>
    <row r="36" spans="2:24" ht="15.75" customHeight="1">
      <c r="B36" s="92">
        <v>3</v>
      </c>
      <c r="C36" s="93"/>
      <c r="D36" s="98"/>
      <c r="E36" s="99"/>
      <c r="F36" s="99"/>
      <c r="G36" s="99"/>
      <c r="H36" s="99"/>
      <c r="I36" s="99"/>
      <c r="J36" s="99"/>
      <c r="K36" s="99"/>
      <c r="L36" s="99"/>
      <c r="M36" s="100"/>
      <c r="N36" s="104" t="s">
        <v>66</v>
      </c>
      <c r="O36" s="106"/>
      <c r="P36" s="109"/>
      <c r="Q36" s="109"/>
      <c r="R36" s="109"/>
      <c r="S36" s="109"/>
      <c r="T36" s="109"/>
      <c r="U36" s="109"/>
      <c r="V36" s="109"/>
      <c r="W36" s="109"/>
      <c r="X36" s="110"/>
    </row>
    <row r="37" spans="2:24" ht="19.5" customHeight="1">
      <c r="B37" s="94"/>
      <c r="C37" s="95"/>
      <c r="D37" s="101"/>
      <c r="E37" s="102"/>
      <c r="F37" s="102"/>
      <c r="G37" s="102"/>
      <c r="H37" s="102"/>
      <c r="I37" s="102"/>
      <c r="J37" s="102"/>
      <c r="K37" s="102"/>
      <c r="L37" s="102"/>
      <c r="M37" s="103"/>
      <c r="N37" s="105"/>
      <c r="O37" s="107"/>
      <c r="P37" s="112"/>
      <c r="Q37" s="112"/>
      <c r="R37" s="112"/>
      <c r="S37" s="112"/>
      <c r="T37" s="112"/>
      <c r="U37" s="112"/>
      <c r="V37" s="112"/>
      <c r="W37" s="112"/>
      <c r="X37" s="113"/>
    </row>
    <row r="38" spans="2:24" ht="15.75" customHeight="1">
      <c r="B38" s="92">
        <v>4</v>
      </c>
      <c r="C38" s="93"/>
      <c r="D38" s="98"/>
      <c r="E38" s="99"/>
      <c r="F38" s="99"/>
      <c r="G38" s="99"/>
      <c r="H38" s="99"/>
      <c r="I38" s="99"/>
      <c r="J38" s="99"/>
      <c r="K38" s="99"/>
      <c r="L38" s="99"/>
      <c r="M38" s="100"/>
      <c r="N38" s="96" t="s">
        <v>66</v>
      </c>
      <c r="O38" s="47"/>
      <c r="P38" s="108"/>
      <c r="Q38" s="109"/>
      <c r="R38" s="109"/>
      <c r="S38" s="109"/>
      <c r="T38" s="109"/>
      <c r="U38" s="109"/>
      <c r="V38" s="109"/>
      <c r="W38" s="109"/>
      <c r="X38" s="110"/>
    </row>
    <row r="39" spans="2:24" ht="19.5" customHeight="1">
      <c r="B39" s="94"/>
      <c r="C39" s="95"/>
      <c r="D39" s="101"/>
      <c r="E39" s="102"/>
      <c r="F39" s="102"/>
      <c r="G39" s="102"/>
      <c r="H39" s="102"/>
      <c r="I39" s="102"/>
      <c r="J39" s="102"/>
      <c r="K39" s="102"/>
      <c r="L39" s="102"/>
      <c r="M39" s="103"/>
      <c r="N39" s="97"/>
      <c r="O39" s="48"/>
      <c r="P39" s="111"/>
      <c r="Q39" s="112"/>
      <c r="R39" s="112"/>
      <c r="S39" s="112"/>
      <c r="T39" s="112"/>
      <c r="U39" s="112"/>
      <c r="V39" s="112"/>
      <c r="W39" s="112"/>
      <c r="X39" s="113"/>
    </row>
    <row r="40" spans="2:24" ht="15" customHeight="1">
      <c r="B40" s="92">
        <v>5</v>
      </c>
      <c r="C40" s="93"/>
      <c r="D40" s="98"/>
      <c r="E40" s="99"/>
      <c r="F40" s="99"/>
      <c r="G40" s="99"/>
      <c r="H40" s="99"/>
      <c r="I40" s="99"/>
      <c r="J40" s="99"/>
      <c r="K40" s="99"/>
      <c r="L40" s="99"/>
      <c r="M40" s="100"/>
      <c r="N40" s="96" t="s">
        <v>66</v>
      </c>
      <c r="O40" s="46"/>
      <c r="P40" s="108"/>
      <c r="Q40" s="109"/>
      <c r="R40" s="109"/>
      <c r="S40" s="109"/>
      <c r="T40" s="109"/>
      <c r="U40" s="109"/>
      <c r="V40" s="109"/>
      <c r="W40" s="109"/>
      <c r="X40" s="110"/>
    </row>
    <row r="41" spans="2:24" ht="19.5" customHeight="1">
      <c r="B41" s="94"/>
      <c r="C41" s="95"/>
      <c r="D41" s="101"/>
      <c r="E41" s="102"/>
      <c r="F41" s="102"/>
      <c r="G41" s="102"/>
      <c r="H41" s="102"/>
      <c r="I41" s="102"/>
      <c r="J41" s="102"/>
      <c r="K41" s="102"/>
      <c r="L41" s="102"/>
      <c r="M41" s="103"/>
      <c r="N41" s="97"/>
      <c r="O41" s="48"/>
      <c r="P41" s="111"/>
      <c r="Q41" s="112"/>
      <c r="R41" s="112"/>
      <c r="S41" s="112"/>
      <c r="T41" s="112"/>
      <c r="U41" s="112"/>
      <c r="V41" s="112"/>
      <c r="W41" s="112"/>
      <c r="X41" s="113"/>
    </row>
    <row r="42" spans="2:24" ht="15.75" customHeight="1">
      <c r="B42" s="92">
        <v>6</v>
      </c>
      <c r="C42" s="93"/>
      <c r="D42" s="98"/>
      <c r="E42" s="99"/>
      <c r="F42" s="99"/>
      <c r="G42" s="99"/>
      <c r="H42" s="99"/>
      <c r="I42" s="99"/>
      <c r="J42" s="99"/>
      <c r="K42" s="99"/>
      <c r="L42" s="99"/>
      <c r="M42" s="100"/>
      <c r="N42" s="96" t="s">
        <v>66</v>
      </c>
      <c r="O42" s="46"/>
      <c r="P42" s="108"/>
      <c r="Q42" s="109"/>
      <c r="R42" s="109"/>
      <c r="S42" s="109"/>
      <c r="T42" s="109"/>
      <c r="U42" s="109"/>
      <c r="V42" s="109"/>
      <c r="W42" s="109"/>
      <c r="X42" s="110"/>
    </row>
    <row r="43" spans="2:24" ht="19.5" customHeight="1">
      <c r="B43" s="94"/>
      <c r="C43" s="95"/>
      <c r="D43" s="101"/>
      <c r="E43" s="102"/>
      <c r="F43" s="102"/>
      <c r="G43" s="102"/>
      <c r="H43" s="102"/>
      <c r="I43" s="102"/>
      <c r="J43" s="102"/>
      <c r="K43" s="102"/>
      <c r="L43" s="102"/>
      <c r="M43" s="103"/>
      <c r="N43" s="97"/>
      <c r="O43" s="48"/>
      <c r="P43" s="111"/>
      <c r="Q43" s="112"/>
      <c r="R43" s="112"/>
      <c r="S43" s="112"/>
      <c r="T43" s="112"/>
      <c r="U43" s="112"/>
      <c r="V43" s="112"/>
      <c r="W43" s="112"/>
      <c r="X43" s="113"/>
    </row>
    <row r="44" spans="2:24" ht="15.75" customHeight="1">
      <c r="B44" s="92">
        <v>7</v>
      </c>
      <c r="C44" s="93"/>
      <c r="D44" s="98"/>
      <c r="E44" s="99"/>
      <c r="F44" s="99"/>
      <c r="G44" s="99"/>
      <c r="H44" s="99"/>
      <c r="I44" s="99"/>
      <c r="J44" s="99"/>
      <c r="K44" s="99"/>
      <c r="L44" s="99"/>
      <c r="M44" s="100"/>
      <c r="N44" s="96" t="s">
        <v>66</v>
      </c>
      <c r="O44" s="46"/>
      <c r="P44" s="108"/>
      <c r="Q44" s="109"/>
      <c r="R44" s="109"/>
      <c r="S44" s="109"/>
      <c r="T44" s="109"/>
      <c r="U44" s="109"/>
      <c r="V44" s="109"/>
      <c r="W44" s="109"/>
      <c r="X44" s="110"/>
    </row>
    <row r="45" spans="2:24" ht="19.5" customHeight="1">
      <c r="B45" s="94"/>
      <c r="C45" s="95"/>
      <c r="D45" s="101"/>
      <c r="E45" s="102"/>
      <c r="F45" s="102"/>
      <c r="G45" s="102"/>
      <c r="H45" s="102"/>
      <c r="I45" s="102"/>
      <c r="J45" s="102"/>
      <c r="K45" s="102"/>
      <c r="L45" s="102"/>
      <c r="M45" s="103"/>
      <c r="N45" s="97"/>
      <c r="O45" s="48"/>
      <c r="P45" s="111"/>
      <c r="Q45" s="112"/>
      <c r="R45" s="112"/>
      <c r="S45" s="112"/>
      <c r="T45" s="112"/>
      <c r="U45" s="112"/>
      <c r="V45" s="112"/>
      <c r="W45" s="112"/>
      <c r="X45" s="113"/>
    </row>
    <row r="46" spans="2:24" ht="15" customHeight="1">
      <c r="B46" s="92">
        <v>8</v>
      </c>
      <c r="C46" s="93"/>
      <c r="D46" s="98"/>
      <c r="E46" s="99"/>
      <c r="F46" s="99"/>
      <c r="G46" s="99"/>
      <c r="H46" s="99"/>
      <c r="I46" s="99"/>
      <c r="J46" s="99"/>
      <c r="K46" s="99"/>
      <c r="L46" s="99"/>
      <c r="M46" s="100"/>
      <c r="N46" s="96" t="s">
        <v>66</v>
      </c>
      <c r="O46" s="46"/>
      <c r="P46" s="108"/>
      <c r="Q46" s="109"/>
      <c r="R46" s="109"/>
      <c r="S46" s="109"/>
      <c r="T46" s="109"/>
      <c r="U46" s="109"/>
      <c r="V46" s="109"/>
      <c r="W46" s="109"/>
      <c r="X46" s="110"/>
    </row>
    <row r="47" spans="2:24" ht="19.5" customHeight="1">
      <c r="B47" s="94"/>
      <c r="C47" s="95"/>
      <c r="D47" s="101"/>
      <c r="E47" s="102"/>
      <c r="F47" s="102"/>
      <c r="G47" s="102"/>
      <c r="H47" s="102"/>
      <c r="I47" s="102"/>
      <c r="J47" s="102"/>
      <c r="K47" s="102"/>
      <c r="L47" s="102"/>
      <c r="M47" s="103"/>
      <c r="N47" s="97"/>
      <c r="O47" s="48"/>
      <c r="P47" s="111"/>
      <c r="Q47" s="112"/>
      <c r="R47" s="112"/>
      <c r="S47" s="112"/>
      <c r="T47" s="112"/>
      <c r="U47" s="112"/>
      <c r="V47" s="112"/>
      <c r="W47" s="112"/>
      <c r="X47" s="113"/>
    </row>
  </sheetData>
  <mergeCells count="99">
    <mergeCell ref="D43:M43"/>
    <mergeCell ref="D44:M44"/>
    <mergeCell ref="D45:M45"/>
    <mergeCell ref="D46:M46"/>
    <mergeCell ref="D47:M47"/>
    <mergeCell ref="J8:X8"/>
    <mergeCell ref="D16:H16"/>
    <mergeCell ref="B46:C47"/>
    <mergeCell ref="N46:N47"/>
    <mergeCell ref="O46:O47"/>
    <mergeCell ref="B44:C45"/>
    <mergeCell ref="N44:N45"/>
    <mergeCell ref="O44:O45"/>
    <mergeCell ref="B42:C43"/>
    <mergeCell ref="N42:N43"/>
    <mergeCell ref="B26:G27"/>
    <mergeCell ref="T26:X26"/>
    <mergeCell ref="T27:X27"/>
    <mergeCell ref="V29:X29"/>
    <mergeCell ref="O42:O43"/>
    <mergeCell ref="B40:C41"/>
    <mergeCell ref="P32:X33"/>
    <mergeCell ref="P34:X35"/>
    <mergeCell ref="P36:X37"/>
    <mergeCell ref="P38:X39"/>
    <mergeCell ref="P40:X41"/>
    <mergeCell ref="P42:X43"/>
    <mergeCell ref="P44:X45"/>
    <mergeCell ref="P46:X47"/>
    <mergeCell ref="N40:N41"/>
    <mergeCell ref="O40:O41"/>
    <mergeCell ref="D42:M42"/>
    <mergeCell ref="B38:C39"/>
    <mergeCell ref="N38:N39"/>
    <mergeCell ref="O38:O39"/>
    <mergeCell ref="B36:C37"/>
    <mergeCell ref="N36:N37"/>
    <mergeCell ref="O36:O37"/>
    <mergeCell ref="D37:M37"/>
    <mergeCell ref="D38:M38"/>
    <mergeCell ref="D39:M39"/>
    <mergeCell ref="D40:M40"/>
    <mergeCell ref="D41:M41"/>
    <mergeCell ref="D36:M36"/>
    <mergeCell ref="B34:C35"/>
    <mergeCell ref="N34:N35"/>
    <mergeCell ref="O34:O35"/>
    <mergeCell ref="B32:C33"/>
    <mergeCell ref="N32:N33"/>
    <mergeCell ref="O32:O33"/>
    <mergeCell ref="D32:M32"/>
    <mergeCell ref="D33:M33"/>
    <mergeCell ref="D34:M34"/>
    <mergeCell ref="D35:M35"/>
    <mergeCell ref="D17:H17"/>
    <mergeCell ref="J17:X17"/>
    <mergeCell ref="D18:H18"/>
    <mergeCell ref="J18:X18"/>
    <mergeCell ref="B21:W21"/>
    <mergeCell ref="B28:G28"/>
    <mergeCell ref="P28:P29"/>
    <mergeCell ref="B29:G29"/>
    <mergeCell ref="B30:C31"/>
    <mergeCell ref="N30:N31"/>
    <mergeCell ref="O30:O31"/>
    <mergeCell ref="O28:O29"/>
    <mergeCell ref="P30:X31"/>
    <mergeCell ref="D30:M30"/>
    <mergeCell ref="D31:M31"/>
    <mergeCell ref="B23:W23"/>
    <mergeCell ref="B24:W24"/>
    <mergeCell ref="X22:X25"/>
    <mergeCell ref="R26:S26"/>
    <mergeCell ref="R27:S27"/>
    <mergeCell ref="B22:W22"/>
    <mergeCell ref="H26:Q27"/>
    <mergeCell ref="J16:X16"/>
    <mergeCell ref="D15:H15"/>
    <mergeCell ref="J12:X12"/>
    <mergeCell ref="J13:X13"/>
    <mergeCell ref="D14:H14"/>
    <mergeCell ref="J14:X14"/>
    <mergeCell ref="J15:X15"/>
    <mergeCell ref="D9:H9"/>
    <mergeCell ref="J9:X9"/>
    <mergeCell ref="D10:H10"/>
    <mergeCell ref="J10:X10"/>
    <mergeCell ref="J11:X11"/>
    <mergeCell ref="D1:O1"/>
    <mergeCell ref="D3:H3"/>
    <mergeCell ref="D4:H4"/>
    <mergeCell ref="J4:X4"/>
    <mergeCell ref="D7:H7"/>
    <mergeCell ref="J7:X7"/>
    <mergeCell ref="D5:H5"/>
    <mergeCell ref="J5:X5"/>
    <mergeCell ref="J6:X6"/>
    <mergeCell ref="T1:X1"/>
    <mergeCell ref="J3:X3"/>
  </mergeCells>
  <phoneticPr fontId="2"/>
  <pageMargins left="0.70866141732283472" right="0" top="0.55118110236220474" bottom="0.35433070866141736" header="0.31496062992125984" footer="0.31496062992125984"/>
  <pageSetup paperSize="9" firstPageNumber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済【非表示】プログラム順「呼び出し用」</vt:lpstr>
      <vt:lpstr>28インディアカ・要項申込票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TAIKYO1501</dc:creator>
  <cp:lastModifiedBy>TAIKYO2001</cp:lastModifiedBy>
  <cp:lastPrinted>2024-07-04T02:49:16Z</cp:lastPrinted>
  <dcterms:created xsi:type="dcterms:W3CDTF">2019-05-18T02:27:58Z</dcterms:created>
  <dcterms:modified xsi:type="dcterms:W3CDTF">2024-07-23T01:53:34Z</dcterms:modified>
</cp:coreProperties>
</file>