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TS3210DD78\share\★事務共有(R４～）\■市民スポーツ祭\■R6年度\R6祭 要項\【マスター】全要項\完成済み・競技要項\"/>
    </mc:Choice>
  </mc:AlternateContent>
  <xr:revisionPtr revIDLastSave="0" documentId="13_ncr:1_{30E369F7-3EDB-4874-B57C-05849F129F6D}" xr6:coauthVersionLast="47" xr6:coauthVersionMax="47" xr10:uidLastSave="{00000000-0000-0000-0000-000000000000}"/>
  <bookViews>
    <workbookView xWindow="-120" yWindow="-120" windowWidth="20730" windowHeight="11040" tabRatio="881" xr2:uid="{00000000-000D-0000-FFFF-FFFF00000000}"/>
  </bookViews>
  <sheets>
    <sheet name=" 済11 水泳 " sheetId="105" r:id="rId1"/>
    <sheet name="済11 水泳秋競技順" sheetId="104" r:id="rId2"/>
    <sheet name="済11水泳連盟申込書（一覧）" sheetId="51" r:id="rId3"/>
    <sheet name="済【非表示】プログラム順「呼び出し用」" sheetId="88" state="hidden" r:id="rId4"/>
    <sheet name="済 11 水泳 個人票" sheetId="106" r:id="rId5"/>
  </sheets>
  <definedNames>
    <definedName name="_1_2015春泳競技順" localSheetId="1">'済11 水泳秋競技順'!$A$1:$E$116</definedName>
    <definedName name="_1_2015春泳競技順">#REF!</definedName>
    <definedName name="_xlnm._FilterDatabase" localSheetId="3" hidden="1">済【非表示】プログラム順「呼び出し用」!$A$1:$K$88</definedName>
    <definedName name="_xlnm.Print_Area" localSheetId="0">' 済11 水泳 '!$A$1:$Q$52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1" l="1"/>
  <c r="A14" i="51"/>
  <c r="A15" i="51"/>
  <c r="G109" i="88"/>
  <c r="G110" i="88"/>
  <c r="G108" i="88"/>
  <c r="G104" i="88"/>
  <c r="G105" i="88"/>
  <c r="G103" i="88"/>
  <c r="G97" i="88"/>
  <c r="G98" i="88"/>
  <c r="G99" i="88"/>
  <c r="G96" i="88"/>
  <c r="G91" i="88"/>
  <c r="G92" i="88"/>
  <c r="G93" i="88"/>
  <c r="G90" i="88"/>
  <c r="G85" i="88"/>
  <c r="G86" i="88"/>
  <c r="G87" i="88"/>
  <c r="G84" i="88"/>
  <c r="G79" i="88"/>
  <c r="G80" i="88"/>
  <c r="G81" i="88"/>
  <c r="G78" i="88"/>
  <c r="G74" i="88"/>
  <c r="G75" i="88"/>
  <c r="G73" i="88"/>
  <c r="G69" i="88"/>
  <c r="G70" i="88"/>
  <c r="G68" i="88"/>
  <c r="G64" i="88"/>
  <c r="G65" i="88"/>
  <c r="G63" i="88"/>
  <c r="G59" i="88"/>
  <c r="G60" i="88"/>
  <c r="G58" i="88"/>
  <c r="G41" i="88"/>
  <c r="G40" i="88"/>
  <c r="G34" i="88"/>
  <c r="G35" i="88"/>
  <c r="G36" i="88"/>
  <c r="G37" i="88"/>
  <c r="G38" i="88"/>
  <c r="G39" i="88"/>
  <c r="G32" i="88"/>
  <c r="G33" i="88"/>
  <c r="J33" i="88"/>
  <c r="J34" i="88"/>
  <c r="J35" i="88"/>
  <c r="J36" i="88"/>
  <c r="J37" i="88"/>
  <c r="J38" i="88"/>
  <c r="J39" i="88"/>
  <c r="J40" i="88"/>
  <c r="J41" i="88"/>
  <c r="J42" i="88"/>
  <c r="J43" i="88"/>
  <c r="J44" i="88"/>
  <c r="J45" i="88"/>
  <c r="J46" i="88"/>
  <c r="J47" i="88"/>
  <c r="J48" i="88"/>
  <c r="J49" i="88"/>
  <c r="J50" i="88"/>
  <c r="J51" i="88"/>
  <c r="J52" i="88"/>
  <c r="J53" i="88"/>
  <c r="J54" i="88"/>
  <c r="J55" i="88"/>
  <c r="J56" i="88"/>
  <c r="J57" i="88"/>
  <c r="J58" i="88"/>
  <c r="J59" i="88"/>
  <c r="J60" i="88"/>
  <c r="J61" i="88"/>
  <c r="J62" i="88"/>
  <c r="J63" i="88"/>
  <c r="J64" i="88"/>
  <c r="J65" i="88"/>
  <c r="J66" i="88"/>
  <c r="J67" i="88"/>
  <c r="J68" i="88"/>
  <c r="J69" i="88"/>
  <c r="J70" i="88"/>
  <c r="J71" i="88"/>
  <c r="J72" i="88"/>
  <c r="J73" i="88"/>
  <c r="J74" i="88"/>
  <c r="J75" i="88"/>
  <c r="J76" i="88"/>
  <c r="J77" i="88"/>
  <c r="J78" i="88"/>
  <c r="J79" i="88"/>
  <c r="J80" i="88"/>
  <c r="J81" i="88"/>
  <c r="J82" i="88"/>
  <c r="J83" i="88"/>
  <c r="J84" i="88"/>
  <c r="J85" i="88"/>
  <c r="J86" i="88"/>
  <c r="J87" i="88"/>
  <c r="J88" i="88"/>
  <c r="J89" i="88"/>
  <c r="J90" i="88"/>
  <c r="J91" i="88"/>
  <c r="J92" i="88"/>
  <c r="J93" i="88"/>
  <c r="J94" i="88"/>
  <c r="J95" i="88"/>
  <c r="J96" i="88"/>
  <c r="J97" i="88"/>
  <c r="J98" i="88"/>
  <c r="J99" i="88"/>
  <c r="J100" i="88"/>
  <c r="J101" i="88"/>
  <c r="J102" i="88"/>
  <c r="J103" i="88"/>
  <c r="J104" i="88"/>
  <c r="J105" i="88"/>
  <c r="J106" i="88"/>
  <c r="J107" i="88"/>
  <c r="J108" i="88"/>
  <c r="J109" i="88"/>
  <c r="J110" i="88"/>
  <c r="J111" i="88"/>
  <c r="J26" i="88"/>
  <c r="J14" i="88"/>
  <c r="J15" i="88"/>
  <c r="J16" i="88"/>
  <c r="J17" i="88"/>
  <c r="K12" i="51"/>
  <c r="J18" i="88"/>
  <c r="J21" i="88"/>
  <c r="J22" i="88"/>
  <c r="J23" i="88"/>
  <c r="J19" i="88"/>
  <c r="J20" i="88"/>
  <c r="K10" i="51"/>
  <c r="G27" i="88" l="1"/>
  <c r="G28" i="88"/>
  <c r="G29" i="88"/>
  <c r="G30" i="88"/>
  <c r="G31" i="88"/>
  <c r="G42" i="88"/>
  <c r="G43" i="88"/>
  <c r="G44" i="88"/>
  <c r="G45" i="88"/>
  <c r="G46" i="88"/>
  <c r="G47" i="88"/>
  <c r="G48" i="88"/>
  <c r="G49" i="88"/>
  <c r="G50" i="88"/>
  <c r="G51" i="88"/>
  <c r="G52" i="88"/>
  <c r="G53" i="88"/>
  <c r="G54" i="88"/>
  <c r="G55" i="88"/>
  <c r="G56" i="88"/>
  <c r="G57" i="88"/>
  <c r="G61" i="88"/>
  <c r="G62" i="88"/>
  <c r="G66" i="88"/>
  <c r="G67" i="88"/>
  <c r="G71" i="88"/>
  <c r="G72" i="88"/>
  <c r="G76" i="88"/>
  <c r="G77" i="88"/>
  <c r="G82" i="88"/>
  <c r="G83" i="88"/>
  <c r="G88" i="88"/>
  <c r="G89" i="88"/>
  <c r="G94" i="88"/>
  <c r="G95" i="88"/>
  <c r="K95" i="88" s="1"/>
  <c r="K96" i="88"/>
  <c r="G100" i="88"/>
  <c r="G101" i="88"/>
  <c r="G102" i="88"/>
  <c r="K103" i="88"/>
  <c r="K104" i="88"/>
  <c r="G106" i="88"/>
  <c r="K106" i="88" s="1"/>
  <c r="G107" i="88"/>
  <c r="G111" i="88"/>
  <c r="G2" i="88"/>
  <c r="G3" i="88"/>
  <c r="G4" i="88"/>
  <c r="G5" i="88"/>
  <c r="G6" i="88"/>
  <c r="G7" i="88"/>
  <c r="G8" i="88"/>
  <c r="G9" i="88"/>
  <c r="G10" i="88"/>
  <c r="G11" i="88"/>
  <c r="G12" i="88"/>
  <c r="G13" i="88"/>
  <c r="G14" i="88"/>
  <c r="G15" i="88"/>
  <c r="G16" i="88"/>
  <c r="G17" i="88"/>
  <c r="G18" i="88"/>
  <c r="G19" i="88"/>
  <c r="G20" i="88"/>
  <c r="G21" i="88"/>
  <c r="G22" i="88"/>
  <c r="G23" i="88"/>
  <c r="G24" i="88"/>
  <c r="G25" i="88"/>
  <c r="G26" i="88"/>
  <c r="K109" i="88"/>
  <c r="K110" i="88"/>
  <c r="I54" i="88"/>
  <c r="I55" i="88"/>
  <c r="I56" i="88"/>
  <c r="I57" i="88"/>
  <c r="I58" i="88"/>
  <c r="I59" i="88"/>
  <c r="I60" i="88"/>
  <c r="I61" i="88"/>
  <c r="I62" i="88"/>
  <c r="I63" i="88"/>
  <c r="I64" i="88"/>
  <c r="I65" i="88"/>
  <c r="I66" i="88"/>
  <c r="I67" i="88"/>
  <c r="I68" i="88"/>
  <c r="I69" i="88"/>
  <c r="I70" i="88"/>
  <c r="I71" i="88"/>
  <c r="I72" i="88"/>
  <c r="I73" i="88"/>
  <c r="I74" i="88"/>
  <c r="I75" i="88"/>
  <c r="I76" i="88"/>
  <c r="I77" i="88"/>
  <c r="I78" i="88"/>
  <c r="I79" i="88"/>
  <c r="I80" i="88"/>
  <c r="I81" i="88"/>
  <c r="I82" i="88"/>
  <c r="I83" i="88"/>
  <c r="I84" i="88"/>
  <c r="I85" i="88"/>
  <c r="I86" i="88"/>
  <c r="I87" i="88"/>
  <c r="I88" i="88"/>
  <c r="I89" i="88"/>
  <c r="I90" i="88"/>
  <c r="I91" i="88"/>
  <c r="I92" i="88"/>
  <c r="I93" i="88"/>
  <c r="I94" i="88"/>
  <c r="I95" i="88"/>
  <c r="I96" i="88"/>
  <c r="I97" i="88"/>
  <c r="I98" i="88"/>
  <c r="I99" i="88"/>
  <c r="I100" i="88"/>
  <c r="I101" i="88"/>
  <c r="I102" i="88"/>
  <c r="I103" i="88"/>
  <c r="I104" i="88"/>
  <c r="I105" i="88"/>
  <c r="I106" i="88"/>
  <c r="I107" i="88"/>
  <c r="I108" i="88"/>
  <c r="I109" i="88"/>
  <c r="I110" i="88"/>
  <c r="I111" i="88"/>
  <c r="H102" i="88"/>
  <c r="K89" i="88"/>
  <c r="K90" i="88"/>
  <c r="K91" i="88"/>
  <c r="K92" i="88"/>
  <c r="K93" i="88"/>
  <c r="K94" i="88"/>
  <c r="K97" i="88"/>
  <c r="K98" i="88"/>
  <c r="K99" i="88"/>
  <c r="K100" i="88"/>
  <c r="K101" i="88"/>
  <c r="K102" i="88"/>
  <c r="K105" i="88"/>
  <c r="K107" i="88"/>
  <c r="K108" i="88"/>
  <c r="K111" i="88"/>
  <c r="H84" i="88"/>
  <c r="H85" i="88"/>
  <c r="H86" i="88"/>
  <c r="H87" i="88"/>
  <c r="H88" i="88"/>
  <c r="H89" i="88"/>
  <c r="H90" i="88"/>
  <c r="H91" i="88"/>
  <c r="H92" i="88"/>
  <c r="H93" i="88"/>
  <c r="H94" i="88"/>
  <c r="H95" i="88"/>
  <c r="H96" i="88"/>
  <c r="H97" i="88"/>
  <c r="H98" i="88"/>
  <c r="H99" i="88"/>
  <c r="H100" i="88"/>
  <c r="H101" i="88"/>
  <c r="H103" i="88"/>
  <c r="H104" i="88"/>
  <c r="H105" i="88"/>
  <c r="H106" i="88"/>
  <c r="H107" i="88"/>
  <c r="H108" i="88"/>
  <c r="H109" i="88"/>
  <c r="H110" i="88"/>
  <c r="H111" i="88"/>
  <c r="H55" i="88"/>
  <c r="H56" i="88"/>
  <c r="H57" i="88"/>
  <c r="H58" i="88"/>
  <c r="H59" i="88"/>
  <c r="H60" i="88"/>
  <c r="H61" i="88"/>
  <c r="H62" i="88"/>
  <c r="H63" i="88"/>
  <c r="H64" i="88"/>
  <c r="H65" i="88"/>
  <c r="H66" i="88"/>
  <c r="H67" i="88"/>
  <c r="H68" i="88"/>
  <c r="H69" i="88"/>
  <c r="H70" i="88"/>
  <c r="H71" i="88"/>
  <c r="H72" i="88"/>
  <c r="H73" i="88"/>
  <c r="H74" i="88"/>
  <c r="H75" i="88"/>
  <c r="H76" i="88"/>
  <c r="H77" i="88"/>
  <c r="H78" i="88"/>
  <c r="H79" i="88"/>
  <c r="H80" i="88"/>
  <c r="H81" i="88"/>
  <c r="H82" i="88"/>
  <c r="H83" i="88"/>
  <c r="H54" i="88"/>
  <c r="H53" i="88"/>
  <c r="K68" i="88"/>
  <c r="G56" i="104"/>
  <c r="G60" i="104"/>
  <c r="G59" i="104"/>
  <c r="G58" i="104"/>
  <c r="G57" i="104"/>
  <c r="G51" i="104"/>
  <c r="G55" i="104"/>
  <c r="G54" i="104"/>
  <c r="G53" i="104"/>
  <c r="G52" i="104"/>
  <c r="G50" i="104"/>
  <c r="G49" i="104"/>
  <c r="G48" i="104"/>
  <c r="G47" i="104"/>
  <c r="G46" i="104"/>
  <c r="G45" i="104"/>
  <c r="G44" i="104"/>
  <c r="G43" i="104"/>
  <c r="G42" i="104"/>
  <c r="G41" i="104"/>
  <c r="G40" i="104"/>
  <c r="G39" i="104"/>
  <c r="G38" i="104"/>
  <c r="G37" i="104"/>
  <c r="G36" i="104"/>
  <c r="G35" i="104"/>
  <c r="G34" i="104"/>
  <c r="G33" i="104"/>
  <c r="G32" i="104"/>
  <c r="G31" i="104"/>
  <c r="G30" i="104"/>
  <c r="G29" i="104"/>
  <c r="G28" i="104"/>
  <c r="G27" i="104"/>
  <c r="G26" i="104"/>
  <c r="G25" i="104"/>
  <c r="G24" i="104"/>
  <c r="G23" i="104"/>
  <c r="G22" i="104"/>
  <c r="G21" i="104"/>
  <c r="G20" i="104"/>
  <c r="G19" i="104"/>
  <c r="G18" i="104"/>
  <c r="G17" i="104"/>
  <c r="G16" i="104"/>
  <c r="G15" i="104"/>
  <c r="G14" i="104"/>
  <c r="G13" i="104"/>
  <c r="G12" i="104"/>
  <c r="G11" i="104"/>
  <c r="G10" i="104"/>
  <c r="G9" i="104"/>
  <c r="G8" i="104"/>
  <c r="G7" i="104"/>
  <c r="I36" i="88" l="1"/>
  <c r="I26" i="88"/>
  <c r="I35" i="88"/>
  <c r="K16" i="51"/>
  <c r="N12" i="51"/>
  <c r="N13" i="51"/>
  <c r="N14" i="51"/>
  <c r="N15" i="51"/>
  <c r="N16" i="51"/>
  <c r="N17" i="51"/>
  <c r="N18" i="51"/>
  <c r="N19" i="51"/>
  <c r="N20" i="51"/>
  <c r="N21" i="51"/>
  <c r="N22" i="51"/>
  <c r="K17" i="51"/>
  <c r="K18" i="51"/>
  <c r="K19" i="51"/>
  <c r="K20" i="51"/>
  <c r="K21" i="51"/>
  <c r="K22" i="51"/>
  <c r="I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J25" i="88"/>
  <c r="I25" i="88"/>
  <c r="H25" i="88"/>
  <c r="J24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34" i="88"/>
  <c r="H34" i="88"/>
  <c r="I33" i="88"/>
  <c r="H33" i="88"/>
  <c r="I17" i="88"/>
  <c r="H17" i="88"/>
  <c r="H16" i="88"/>
  <c r="I15" i="88"/>
  <c r="H15" i="88"/>
  <c r="I14" i="88"/>
  <c r="H14" i="88"/>
  <c r="J32" i="88"/>
  <c r="I32" i="88"/>
  <c r="H32" i="88"/>
  <c r="J31" i="88"/>
  <c r="I31" i="88"/>
  <c r="H31" i="88"/>
  <c r="J13" i="88"/>
  <c r="I13" i="88"/>
  <c r="H13" i="88"/>
  <c r="J12" i="88"/>
  <c r="I12" i="88"/>
  <c r="H12" i="88"/>
  <c r="J11" i="88"/>
  <c r="I11" i="88"/>
  <c r="H11" i="88"/>
  <c r="J10" i="88"/>
  <c r="I10" i="88"/>
  <c r="H10" i="88"/>
  <c r="J30" i="88"/>
  <c r="I30" i="88"/>
  <c r="H30" i="88"/>
  <c r="J29" i="88"/>
  <c r="I29" i="88"/>
  <c r="H29" i="88"/>
  <c r="J9" i="88"/>
  <c r="I9" i="88"/>
  <c r="H9" i="88"/>
  <c r="J8" i="88"/>
  <c r="I8" i="88"/>
  <c r="H8" i="88"/>
  <c r="J7" i="88"/>
  <c r="I7" i="88"/>
  <c r="H7" i="88"/>
  <c r="J6" i="88"/>
  <c r="I6" i="88"/>
  <c r="H6" i="88"/>
  <c r="J28" i="88"/>
  <c r="I28" i="88"/>
  <c r="H28" i="88"/>
  <c r="J27" i="88"/>
  <c r="I27" i="88"/>
  <c r="H27" i="88"/>
  <c r="J5" i="88"/>
  <c r="I5" i="88"/>
  <c r="H5" i="88"/>
  <c r="J4" i="88"/>
  <c r="I4" i="88"/>
  <c r="H4" i="88"/>
  <c r="J3" i="88"/>
  <c r="I3" i="88"/>
  <c r="H3" i="88"/>
  <c r="J2" i="88"/>
  <c r="I2" i="88"/>
  <c r="H2" i="88"/>
  <c r="K36" i="88" l="1"/>
  <c r="K35" i="88"/>
  <c r="K26" i="88"/>
  <c r="K4" i="88"/>
  <c r="K15" i="88"/>
  <c r="K38" i="88"/>
  <c r="K40" i="88"/>
  <c r="K42" i="88"/>
  <c r="K44" i="88"/>
  <c r="K87" i="88"/>
  <c r="K2" i="88"/>
  <c r="K11" i="88"/>
  <c r="K21" i="88"/>
  <c r="K37" i="88"/>
  <c r="K74" i="88"/>
  <c r="K86" i="88"/>
  <c r="K34" i="88"/>
  <c r="K25" i="88"/>
  <c r="K72" i="88"/>
  <c r="K83" i="88"/>
  <c r="K28" i="88"/>
  <c r="K16" i="88"/>
  <c r="K20" i="88"/>
  <c r="K51" i="88"/>
  <c r="K67" i="88"/>
  <c r="K79" i="88"/>
  <c r="K81" i="88"/>
  <c r="K46" i="88"/>
  <c r="K54" i="88"/>
  <c r="K13" i="88"/>
  <c r="K39" i="88"/>
  <c r="K41" i="88"/>
  <c r="K43" i="88"/>
  <c r="K73" i="88"/>
  <c r="K76" i="88"/>
  <c r="K27" i="88"/>
  <c r="K24" i="88"/>
  <c r="K47" i="88"/>
  <c r="K55" i="88"/>
  <c r="K64" i="88"/>
  <c r="K66" i="88"/>
  <c r="K71" i="88"/>
  <c r="K82" i="88"/>
  <c r="K6" i="88"/>
  <c r="K30" i="88"/>
  <c r="K33" i="88"/>
  <c r="K9" i="88"/>
  <c r="K50" i="88"/>
  <c r="K62" i="88"/>
  <c r="K77" i="88"/>
  <c r="K7" i="88"/>
  <c r="K31" i="88"/>
  <c r="K14" i="88"/>
  <c r="K17" i="88"/>
  <c r="K18" i="88"/>
  <c r="K48" i="88"/>
  <c r="K56" i="88"/>
  <c r="K69" i="88"/>
  <c r="K84" i="88"/>
  <c r="K29" i="88"/>
  <c r="K88" i="88"/>
  <c r="K63" i="88"/>
  <c r="K65" i="88"/>
  <c r="K80" i="88"/>
  <c r="K5" i="88"/>
  <c r="K8" i="88"/>
  <c r="K12" i="88"/>
  <c r="K19" i="88"/>
  <c r="K49" i="88"/>
  <c r="K57" i="88"/>
  <c r="K59" i="88"/>
  <c r="K61" i="88"/>
  <c r="K70" i="88"/>
  <c r="K75" i="88"/>
  <c r="K78" i="88"/>
  <c r="K3" i="88"/>
  <c r="K10" i="88"/>
  <c r="K32" i="88"/>
  <c r="K22" i="88"/>
  <c r="K52" i="88"/>
  <c r="K85" i="88"/>
  <c r="K23" i="88"/>
  <c r="K45" i="88"/>
  <c r="K53" i="88"/>
  <c r="K58" i="88"/>
  <c r="K60" i="88"/>
  <c r="A22" i="51"/>
  <c r="A21" i="51"/>
  <c r="A20" i="51"/>
  <c r="A19" i="51"/>
  <c r="A18" i="51"/>
  <c r="A17" i="51"/>
  <c r="A16" i="51"/>
  <c r="N10" i="51" l="1"/>
  <c r="K15" i="51"/>
  <c r="K14" i="51"/>
  <c r="K13" i="51"/>
  <c r="N11" i="51"/>
  <c r="K11" i="51"/>
</calcChain>
</file>

<file path=xl/sharedStrings.xml><?xml version="1.0" encoding="utf-8"?>
<sst xmlns="http://schemas.openxmlformats.org/spreadsheetml/2006/main" count="988" uniqueCount="200">
  <si>
    <t>★</t>
  </si>
  <si>
    <t>参加資格</t>
  </si>
  <si>
    <t>申し込み</t>
  </si>
  <si>
    <t>その他</t>
  </si>
  <si>
    <t>性別</t>
  </si>
  <si>
    <t>男</t>
  </si>
  <si>
    <t>年齢</t>
  </si>
  <si>
    <t>100m</t>
  </si>
  <si>
    <t>200m</t>
  </si>
  <si>
    <t>種目</t>
  </si>
  <si>
    <t>主管　　武蔵野市陸上競技協会</t>
  </si>
  <si>
    <t>　　</t>
    <phoneticPr fontId="2"/>
  </si>
  <si>
    <t>問合せ先</t>
    <phoneticPr fontId="2"/>
  </si>
  <si>
    <t>学年</t>
  </si>
  <si>
    <t>リレー</t>
  </si>
  <si>
    <t>№</t>
    <phoneticPr fontId="15"/>
  </si>
  <si>
    <t>区　分</t>
    <phoneticPr fontId="15"/>
  </si>
  <si>
    <t>区　分_2</t>
  </si>
  <si>
    <t>距　離</t>
    <phoneticPr fontId="15"/>
  </si>
  <si>
    <t>種　目</t>
    <phoneticPr fontId="15"/>
  </si>
  <si>
    <t>小学生女子</t>
  </si>
  <si>
    <t>低学年</t>
  </si>
  <si>
    <t>25m</t>
  </si>
  <si>
    <t>自由形</t>
  </si>
  <si>
    <t>一般男子</t>
  </si>
  <si>
    <t>平泳ぎ</t>
  </si>
  <si>
    <t>高学年</t>
  </si>
  <si>
    <t>中学生男子</t>
  </si>
  <si>
    <t>小学生男子</t>
  </si>
  <si>
    <t>50歳以上女子</t>
  </si>
  <si>
    <t>50m</t>
  </si>
  <si>
    <t>バタフライ</t>
  </si>
  <si>
    <t>40歳以上女子</t>
    <rPh sb="5" eb="7">
      <t>ジョシ</t>
    </rPh>
    <phoneticPr fontId="15"/>
  </si>
  <si>
    <t>60歳以上女子</t>
  </si>
  <si>
    <t>30歳以上女子</t>
    <phoneticPr fontId="15"/>
  </si>
  <si>
    <t>60歳以上男子</t>
  </si>
  <si>
    <t>一般女子</t>
  </si>
  <si>
    <t>中学生女子</t>
  </si>
  <si>
    <t>50歳以上男子</t>
    <phoneticPr fontId="15"/>
  </si>
  <si>
    <t>40歳以上男子</t>
    <phoneticPr fontId="15"/>
  </si>
  <si>
    <t>30歳以上男子</t>
  </si>
  <si>
    <t>背泳ぎ</t>
  </si>
  <si>
    <t>親子</t>
  </si>
  <si>
    <t>個人メドレー</t>
    <rPh sb="0" eb="2">
      <t>コジン</t>
    </rPh>
    <phoneticPr fontId="15"/>
  </si>
  <si>
    <t>メドレーリレー</t>
  </si>
  <si>
    <t>武蔵野市水泳連盟</t>
    <rPh sb="0" eb="4">
      <t>ムシ</t>
    </rPh>
    <rPh sb="4" eb="8">
      <t>１１</t>
    </rPh>
    <phoneticPr fontId="2"/>
  </si>
  <si>
    <t>個人メドレー</t>
  </si>
  <si>
    <t>小学生低学年男子・女子</t>
  </si>
  <si>
    <t>小学生高学年男子・女子</t>
  </si>
  <si>
    <t>３０歳以上男子・女子</t>
  </si>
  <si>
    <t>４０歳以上男子・女子</t>
  </si>
  <si>
    <t>５０歳以上男子・女子</t>
  </si>
  <si>
    <t>６０歳以上男子・女子</t>
  </si>
  <si>
    <t>＊４名の合計年齢が１２０歳以上</t>
  </si>
  <si>
    <t>＊４名の合計年齢が１６０歳以上</t>
  </si>
  <si>
    <t>220歳以上男子・女子</t>
  </si>
  <si>
    <t>＊４名の合計年齢が２２０歳以上</t>
  </si>
  <si>
    <t xml:space="preserve"> 水　　　泳</t>
    <rPh sb="1" eb="2">
      <t>ミズ</t>
    </rPh>
    <rPh sb="5" eb="6">
      <t>エイ</t>
    </rPh>
    <phoneticPr fontId="2"/>
  </si>
  <si>
    <t>　　　　</t>
    <phoneticPr fontId="2"/>
  </si>
  <si>
    <t>中 学 生 男 子 ・ 女 子</t>
    <phoneticPr fontId="2"/>
  </si>
  <si>
    <t>一  般  男  子  ・  女  子</t>
    <phoneticPr fontId="2"/>
  </si>
  <si>
    <t>親 子 リ レ ー 　50 m</t>
    <phoneticPr fontId="2"/>
  </si>
  <si>
    <r>
      <t>　c.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ＭＳ ゴシック"/>
        <family val="3"/>
        <charset val="128"/>
      </rPr>
      <t>受付時間…午前９時～午後６時（土・日・祝日は午後５時まで）</t>
    </r>
    <phoneticPr fontId="2"/>
  </si>
  <si>
    <t>大会名</t>
  </si>
  <si>
    <t>チーム名　　/　フリガナ</t>
    <phoneticPr fontId="15"/>
  </si>
  <si>
    <t>勤務先：名称/住所</t>
  </si>
  <si>
    <t>連絡先　☎　/　@mail</t>
  </si>
  <si>
    <t>No</t>
  </si>
  <si>
    <t>名</t>
  </si>
  <si>
    <t>P_No</t>
  </si>
  <si>
    <t>種目_1</t>
  </si>
  <si>
    <t>ｴﾝﾄﾘｰﾀｲﾑ_1</t>
  </si>
  <si>
    <t>種目_2</t>
  </si>
  <si>
    <t>ｴﾝﾄﾘｰﾀｲﾑ_2</t>
  </si>
  <si>
    <t>武蔵野</t>
    <rPh sb="0" eb="3">
      <t>ムサシノ</t>
    </rPh>
    <phoneticPr fontId="15"/>
  </si>
  <si>
    <t>太郎</t>
    <rPh sb="0" eb="2">
      <t>タロウ</t>
    </rPh>
    <phoneticPr fontId="15"/>
  </si>
  <si>
    <t>俊一</t>
    <rPh sb="0" eb="2">
      <t>シュンイチ</t>
    </rPh>
    <phoneticPr fontId="15"/>
  </si>
  <si>
    <t>シュンイチ</t>
    <phoneticPr fontId="15"/>
  </si>
  <si>
    <t>小1</t>
  </si>
  <si>
    <t>※個人参加の場合無記入可</t>
    <rPh sb="1" eb="3">
      <t>コジン</t>
    </rPh>
    <rPh sb="3" eb="5">
      <t>サンカ</t>
    </rPh>
    <rPh sb="6" eb="8">
      <t>バアイ</t>
    </rPh>
    <rPh sb="8" eb="9">
      <t>ム</t>
    </rPh>
    <rPh sb="9" eb="11">
      <t>キニュウ</t>
    </rPh>
    <rPh sb="11" eb="12">
      <t>カ</t>
    </rPh>
    <phoneticPr fontId="15"/>
  </si>
  <si>
    <t>代表者氏名　/　フリガナ</t>
    <phoneticPr fontId="15"/>
  </si>
  <si>
    <t>※保護者の方の氏名等</t>
    <rPh sb="1" eb="4">
      <t>ホゴシャ</t>
    </rPh>
    <rPh sb="5" eb="6">
      <t>カタ</t>
    </rPh>
    <rPh sb="7" eb="9">
      <t>シメイ</t>
    </rPh>
    <rPh sb="9" eb="10">
      <t>トウ</t>
    </rPh>
    <phoneticPr fontId="15"/>
  </si>
  <si>
    <t>自宅　：住所</t>
    <phoneticPr fontId="15"/>
  </si>
  <si>
    <r>
      <t>種目 　</t>
    </r>
    <r>
      <rPr>
        <sz val="8"/>
        <color indexed="8"/>
        <rFont val="Meiryo"/>
        <family val="3"/>
        <charset val="128"/>
      </rPr>
      <t>※競技順を確認の上ご記入下さい。</t>
    </r>
    <r>
      <rPr>
        <sz val="11"/>
        <color indexed="8"/>
        <rFont val="Meiryo"/>
        <family val="3"/>
        <charset val="128"/>
      </rPr>
      <t xml:space="preserve"> </t>
    </r>
    <rPh sb="5" eb="7">
      <t>キョウギ</t>
    </rPh>
    <rPh sb="7" eb="8">
      <t>ジュン</t>
    </rPh>
    <rPh sb="9" eb="11">
      <t>カクニン</t>
    </rPh>
    <rPh sb="12" eb="13">
      <t>ウエ</t>
    </rPh>
    <rPh sb="14" eb="17">
      <t>キニュウクダ</t>
    </rPh>
    <phoneticPr fontId="15"/>
  </si>
  <si>
    <t>氏(ﾌﾘｶﾞﾅ)</t>
    <phoneticPr fontId="15"/>
  </si>
  <si>
    <t>名(ﾌﾘｶﾞﾅ)</t>
    <phoneticPr fontId="15"/>
  </si>
  <si>
    <t>M</t>
  </si>
  <si>
    <t>F</t>
  </si>
  <si>
    <t>混合</t>
  </si>
  <si>
    <t>例</t>
    <rPh sb="0" eb="1">
      <t>レイ</t>
    </rPh>
    <phoneticPr fontId="15"/>
  </si>
  <si>
    <t>ムサシノ</t>
    <phoneticPr fontId="15"/>
  </si>
  <si>
    <t>タロウ</t>
    <phoneticPr fontId="15"/>
  </si>
  <si>
    <t>30s</t>
    <phoneticPr fontId="15"/>
  </si>
  <si>
    <t>40s</t>
    <phoneticPr fontId="15"/>
  </si>
  <si>
    <t>ムサシノ</t>
    <phoneticPr fontId="15"/>
  </si>
  <si>
    <t>1''10'00</t>
    <phoneticPr fontId="15"/>
  </si>
  <si>
    <t>28'00</t>
    <phoneticPr fontId="15"/>
  </si>
  <si>
    <t>武蔵野A</t>
    <rPh sb="0" eb="3">
      <t>ムサシノ</t>
    </rPh>
    <phoneticPr fontId="15"/>
  </si>
  <si>
    <t>太郎・俊一</t>
    <rPh sb="0" eb="2">
      <t>タロウ</t>
    </rPh>
    <rPh sb="3" eb="5">
      <t>シュンイチ</t>
    </rPh>
    <phoneticPr fontId="15"/>
  </si>
  <si>
    <t>参加費</t>
    <rPh sb="0" eb="3">
      <t>サンカヒ</t>
    </rPh>
    <phoneticPr fontId="2"/>
  </si>
  <si>
    <r>
      <t xml:space="preserve">1) </t>
    </r>
    <r>
      <rPr>
        <b/>
        <sz val="11"/>
        <color theme="1"/>
        <rFont val="ＭＳ Ｐゴシック"/>
        <family val="3"/>
        <charset val="128"/>
        <scheme val="minor"/>
      </rPr>
      <t xml:space="preserve"> 年齢、学年は、本年４月２日現在とする。</t>
    </r>
    <rPh sb="11" eb="12">
      <t>ホン</t>
    </rPh>
    <rPh sb="12" eb="13">
      <t>ネン</t>
    </rPh>
    <phoneticPr fontId="2"/>
  </si>
  <si>
    <r>
      <t>選手　</t>
    </r>
    <r>
      <rPr>
        <sz val="8"/>
        <color indexed="8"/>
        <rFont val="Meiryo"/>
        <family val="3"/>
        <charset val="128"/>
      </rPr>
      <t>※年齢・学年は「本年4月2日現在」とする。</t>
    </r>
    <rPh sb="4" eb="6">
      <t>ネンレイ</t>
    </rPh>
    <rPh sb="7" eb="9">
      <t>ガクネン</t>
    </rPh>
    <rPh sb="11" eb="13">
      <t>ホンネン</t>
    </rPh>
    <rPh sb="14" eb="15">
      <t>ガツ</t>
    </rPh>
    <rPh sb="16" eb="17">
      <t>ニチ</t>
    </rPh>
    <rPh sb="17" eb="19">
      <t>ゲンザイ</t>
    </rPh>
    <phoneticPr fontId="15"/>
  </si>
  <si>
    <t>氏</t>
    <phoneticPr fontId="2"/>
  </si>
  <si>
    <t>小中学生は学校名を記入
※市外の学校の場合は自宅住所を記入</t>
    <rPh sb="0" eb="1">
      <t>ショウ</t>
    </rPh>
    <rPh sb="1" eb="4">
      <t>チュウガクセイ</t>
    </rPh>
    <rPh sb="5" eb="7">
      <t>ガッコウ</t>
    </rPh>
    <rPh sb="7" eb="8">
      <t>メイ</t>
    </rPh>
    <rPh sb="9" eb="11">
      <t>キニュウ</t>
    </rPh>
    <rPh sb="13" eb="15">
      <t>シガイ</t>
    </rPh>
    <rPh sb="16" eb="18">
      <t>ガッコウ</t>
    </rPh>
    <rPh sb="19" eb="21">
      <t>バアイ</t>
    </rPh>
    <rPh sb="22" eb="24">
      <t>ジタク</t>
    </rPh>
    <rPh sb="24" eb="26">
      <t>ジュウショ</t>
    </rPh>
    <rPh sb="27" eb="29">
      <t>キニュウ</t>
    </rPh>
    <phoneticPr fontId="2"/>
  </si>
  <si>
    <t>区　分_2</t>
    <phoneticPr fontId="15"/>
  </si>
  <si>
    <t>ss</t>
    <phoneticPr fontId="15"/>
  </si>
  <si>
    <r>
      <rPr>
        <b/>
        <u/>
        <sz val="11"/>
        <color theme="1"/>
        <rFont val="ＭＳ ゴシック"/>
        <family val="3"/>
        <charset val="128"/>
      </rPr>
      <t>市内在住・在勤・在学</t>
    </r>
    <r>
      <rPr>
        <sz val="11"/>
        <color theme="1"/>
        <rFont val="ＭＳ ゴシック"/>
        <family val="3"/>
        <charset val="128"/>
      </rPr>
      <t>の小学生以上で水泳の出来る健康な人</t>
    </r>
    <phoneticPr fontId="2"/>
  </si>
  <si>
    <t>100m</t>
    <phoneticPr fontId="2"/>
  </si>
  <si>
    <t>＊小学生と保護者。順序は、小学生→保護者とする。</t>
    <phoneticPr fontId="2"/>
  </si>
  <si>
    <t>100ｍ</t>
    <phoneticPr fontId="2"/>
  </si>
  <si>
    <t>200ｍ</t>
    <phoneticPr fontId="2"/>
  </si>
  <si>
    <t>200m</t>
    <phoneticPr fontId="2"/>
  </si>
  <si>
    <t>小学・中学生…一人１１円（保険料として、出場取消の場合でも返金しない）</t>
    <rPh sb="0" eb="2">
      <t>ショウガク</t>
    </rPh>
    <rPh sb="3" eb="6">
      <t>チュウガクセイ</t>
    </rPh>
    <rPh sb="13" eb="16">
      <t>ホケンリョウ</t>
    </rPh>
    <rPh sb="20" eb="22">
      <t>シュツジョウ</t>
    </rPh>
    <rPh sb="22" eb="24">
      <t>トリケシ</t>
    </rPh>
    <rPh sb="25" eb="27">
      <t>バアイ</t>
    </rPh>
    <rPh sb="29" eb="31">
      <t>ヘンキン</t>
    </rPh>
    <phoneticPr fontId="2"/>
  </si>
  <si>
    <t>一般…一人５００円（保険料含む、出場取消の場合でも返金しない）</t>
    <rPh sb="0" eb="2">
      <t>イッパン</t>
    </rPh>
    <rPh sb="10" eb="13">
      <t>ホケンリョウ</t>
    </rPh>
    <rPh sb="13" eb="14">
      <t>フク</t>
    </rPh>
    <rPh sb="16" eb="18">
      <t>シュツジョウ</t>
    </rPh>
    <rPh sb="18" eb="20">
      <t>トリケシ</t>
    </rPh>
    <rPh sb="21" eb="23">
      <t>バアイ</t>
    </rPh>
    <rPh sb="25" eb="27">
      <t>ヘンキン</t>
    </rPh>
    <phoneticPr fontId="2"/>
  </si>
  <si>
    <t>3）リレー種目に出場するときは、申込票の「氏名」の欄にもチーム名を明記する。</t>
    <rPh sb="5" eb="7">
      <t>シュモク</t>
    </rPh>
    <rPh sb="8" eb="10">
      <t>シュツジョウ</t>
    </rPh>
    <rPh sb="16" eb="19">
      <t>モウシコミヒョウ</t>
    </rPh>
    <rPh sb="21" eb="23">
      <t>シメイ</t>
    </rPh>
    <rPh sb="25" eb="26">
      <t>ラン</t>
    </rPh>
    <rPh sb="31" eb="32">
      <t>メイ</t>
    </rPh>
    <rPh sb="33" eb="35">
      <t>メイキ</t>
    </rPh>
    <phoneticPr fontId="2"/>
  </si>
  <si>
    <t>　 同一チームから複数のリレーチームがエントリ―する場合は、チーム名+A・B等、</t>
    <rPh sb="2" eb="4">
      <t>ドウイツ</t>
    </rPh>
    <rPh sb="9" eb="11">
      <t>フクスウ</t>
    </rPh>
    <rPh sb="23" eb="28">
      <t>ースルバアイ</t>
    </rPh>
    <rPh sb="33" eb="34">
      <t>メイ</t>
    </rPh>
    <rPh sb="38" eb="39">
      <t>ナド</t>
    </rPh>
    <phoneticPr fontId="2"/>
  </si>
  <si>
    <t>　 区分して記入する。チーム名は8文字までとする。リレーオーダー用紙の提出は、</t>
    <rPh sb="2" eb="4">
      <t>クブン</t>
    </rPh>
    <rPh sb="6" eb="8">
      <t>キニュウ</t>
    </rPh>
    <rPh sb="14" eb="15">
      <t>メイ</t>
    </rPh>
    <rPh sb="17" eb="19">
      <t>モジ</t>
    </rPh>
    <rPh sb="32" eb="34">
      <t>ヨウシ</t>
    </rPh>
    <rPh sb="35" eb="37">
      <t>テイシュツ</t>
    </rPh>
    <phoneticPr fontId="2"/>
  </si>
  <si>
    <t>4）小学生混合リレーの泳者は、女子２名・男子２名とする。</t>
    <rPh sb="2" eb="5">
      <t>ショウガクセイ</t>
    </rPh>
    <rPh sb="5" eb="7">
      <t>コンゴウ</t>
    </rPh>
    <rPh sb="11" eb="13">
      <t>エイシャ</t>
    </rPh>
    <rPh sb="15" eb="17">
      <t>ジョシ</t>
    </rPh>
    <rPh sb="18" eb="19">
      <t>メイ</t>
    </rPh>
    <rPh sb="20" eb="22">
      <t>ダンシ</t>
    </rPh>
    <rPh sb="23" eb="24">
      <t>メイ</t>
    </rPh>
    <phoneticPr fontId="2"/>
  </si>
  <si>
    <t xml:space="preserve">   重複出場は認めない。 </t>
    <phoneticPr fontId="2"/>
  </si>
  <si>
    <t>小学生女子</t>
    <rPh sb="0" eb="2">
      <t>ショウガク</t>
    </rPh>
    <rPh sb="2" eb="3">
      <t>セイ</t>
    </rPh>
    <phoneticPr fontId="15"/>
  </si>
  <si>
    <t>小学生男子</t>
    <phoneticPr fontId="15"/>
  </si>
  <si>
    <t>小学生混合</t>
  </si>
  <si>
    <t>小学生女子</t>
    <phoneticPr fontId="15"/>
  </si>
  <si>
    <t>午前の部終了</t>
    <rPh sb="0" eb="2">
      <t>ゴゼン</t>
    </rPh>
    <rPh sb="3" eb="4">
      <t>ブ</t>
    </rPh>
    <rPh sb="4" eb="6">
      <t>シュウリョウ</t>
    </rPh>
    <phoneticPr fontId="15"/>
  </si>
  <si>
    <t>退館の確認</t>
    <rPh sb="0" eb="2">
      <t>タイカン</t>
    </rPh>
    <rPh sb="3" eb="5">
      <t>カクニン</t>
    </rPh>
    <phoneticPr fontId="15"/>
  </si>
  <si>
    <t>午後の部</t>
    <rPh sb="0" eb="2">
      <t>ゴゴ</t>
    </rPh>
    <rPh sb="3" eb="4">
      <t>ブ</t>
    </rPh>
    <phoneticPr fontId="15"/>
  </si>
  <si>
    <t>160歳以上女子</t>
  </si>
  <si>
    <t>120歳以上女子</t>
  </si>
  <si>
    <t>160歳以上男子</t>
  </si>
  <si>
    <t>120歳以上男子</t>
  </si>
  <si>
    <t>220歳以上女子</t>
    <rPh sb="3" eb="6">
      <t>サイイジョウ</t>
    </rPh>
    <rPh sb="6" eb="8">
      <t>ジョシ</t>
    </rPh>
    <phoneticPr fontId="15"/>
  </si>
  <si>
    <t>中学生以上女子</t>
    <rPh sb="0" eb="3">
      <t>チュウガクセイ</t>
    </rPh>
    <rPh sb="3" eb="5">
      <t>イジョウ</t>
    </rPh>
    <phoneticPr fontId="15"/>
  </si>
  <si>
    <t>中学生以上男子</t>
    <rPh sb="0" eb="3">
      <t>チュウガクセイ</t>
    </rPh>
    <rPh sb="3" eb="5">
      <t>イジョウ</t>
    </rPh>
    <phoneticPr fontId="15"/>
  </si>
  <si>
    <t>220歳以上男子</t>
    <phoneticPr fontId="15"/>
  </si>
  <si>
    <t>100m</t>
    <phoneticPr fontId="2"/>
  </si>
  <si>
    <t>50m</t>
    <phoneticPr fontId="2"/>
  </si>
  <si>
    <t>200m</t>
    <phoneticPr fontId="2"/>
  </si>
  <si>
    <t>リレー</t>
    <phoneticPr fontId="15"/>
  </si>
  <si>
    <t>場所･時間</t>
    <rPh sb="0" eb="2">
      <t>バショ</t>
    </rPh>
    <rPh sb="3" eb="5">
      <t>ジカン</t>
    </rPh>
    <phoneticPr fontId="2"/>
  </si>
  <si>
    <t>120歳以上男子・女子</t>
    <phoneticPr fontId="2"/>
  </si>
  <si>
    <t>160歳以上男子・女子</t>
    <phoneticPr fontId="2"/>
  </si>
  <si>
    <r>
      <t>種目ごとに下記の時間と場所に集合する。</t>
    </r>
    <r>
      <rPr>
        <b/>
        <u/>
        <sz val="11"/>
        <rFont val="ＭＳ Ｐゴシック"/>
        <family val="3"/>
        <charset val="128"/>
        <scheme val="minor"/>
      </rPr>
      <t>午前の部・午後の部の完全入替制</t>
    </r>
    <r>
      <rPr>
        <sz val="11"/>
        <rFont val="ＭＳ Ｐゴシック"/>
        <family val="2"/>
        <charset val="128"/>
        <scheme val="minor"/>
      </rPr>
      <t>とする。</t>
    </r>
    <rPh sb="0" eb="2">
      <t>シュモク</t>
    </rPh>
    <rPh sb="5" eb="7">
      <t>カキ</t>
    </rPh>
    <rPh sb="8" eb="10">
      <t>ジカン</t>
    </rPh>
    <rPh sb="11" eb="13">
      <t>バショ</t>
    </rPh>
    <rPh sb="14" eb="16">
      <t>シュウゴウ</t>
    </rPh>
    <rPh sb="19" eb="21">
      <t>ゴゼン</t>
    </rPh>
    <rPh sb="22" eb="23">
      <t>ブ</t>
    </rPh>
    <rPh sb="24" eb="26">
      <t>ゴゴ</t>
    </rPh>
    <rPh sb="27" eb="28">
      <t>ブ</t>
    </rPh>
    <rPh sb="29" eb="31">
      <t>カンゼン</t>
    </rPh>
    <rPh sb="31" eb="33">
      <t>イレカエ</t>
    </rPh>
    <rPh sb="33" eb="34">
      <t>セイ</t>
    </rPh>
    <phoneticPr fontId="2"/>
  </si>
  <si>
    <t>➡ 温水プール…午前９時開場　９時３０分開始 　※開場後、着替えて集合</t>
    <phoneticPr fontId="2"/>
  </si>
  <si>
    <t>➡ 武蔵野プール…午後１時開場　１時３０分開始　※開場後、着替えて集合</t>
    <rPh sb="25" eb="28">
      <t>カイジョウゴ</t>
    </rPh>
    <rPh sb="29" eb="31">
      <t>キガ</t>
    </rPh>
    <rPh sb="33" eb="35">
      <t>シュウゴウ</t>
    </rPh>
    <phoneticPr fontId="2"/>
  </si>
  <si>
    <t>◆プログラム№４１～№１１０（中学生、一般、30歳～60歳以上の50ｍ～100ｍ）</t>
    <phoneticPr fontId="2"/>
  </si>
  <si>
    <t>◆プログラム№１～№４０（小学生、60歳以上の25ｍ、個人ﾒﾄﾞﾚｰ、親子ﾘﾚｰ）</t>
    <phoneticPr fontId="2"/>
  </si>
  <si>
    <t>2）一般の部は小・中学生以外とする。</t>
    <rPh sb="7" eb="8">
      <t>ショウ</t>
    </rPh>
    <rPh sb="9" eb="11">
      <t>チュウガク</t>
    </rPh>
    <rPh sb="11" eb="12">
      <t>セイ</t>
    </rPh>
    <rPh sb="12" eb="14">
      <t>イガイ</t>
    </rPh>
    <phoneticPr fontId="2"/>
  </si>
  <si>
    <t>日時</t>
    <rPh sb="0" eb="2">
      <t>ニチジ</t>
    </rPh>
    <phoneticPr fontId="2"/>
  </si>
  <si>
    <t>９月１日（日）　午前の部：午前９時～、午後の部：午後１時～</t>
    <rPh sb="8" eb="10">
      <t>ゴゼン</t>
    </rPh>
    <rPh sb="11" eb="12">
      <t>ブ</t>
    </rPh>
    <rPh sb="13" eb="15">
      <t>ゴゼン</t>
    </rPh>
    <rPh sb="16" eb="17">
      <t>ジ</t>
    </rPh>
    <rPh sb="19" eb="21">
      <t>ゴゴ</t>
    </rPh>
    <rPh sb="22" eb="23">
      <t>ブ</t>
    </rPh>
    <rPh sb="24" eb="26">
      <t>ゴゴ</t>
    </rPh>
    <rPh sb="27" eb="28">
      <t>ジ</t>
    </rPh>
    <phoneticPr fontId="2"/>
  </si>
  <si>
    <t>※団体で申し込むチームは、水泳連盟に登録し競技役員を２名派遣すること。</t>
    <rPh sb="1" eb="3">
      <t>ダンタイ</t>
    </rPh>
    <rPh sb="4" eb="5">
      <t>モウ</t>
    </rPh>
    <rPh sb="6" eb="7">
      <t>コ</t>
    </rPh>
    <rPh sb="13" eb="17">
      <t>スイエイレンメイ</t>
    </rPh>
    <rPh sb="18" eb="20">
      <t>トウロク</t>
    </rPh>
    <rPh sb="21" eb="25">
      <t>キョウギヤクイン</t>
    </rPh>
    <rPh sb="27" eb="28">
      <t>メイ</t>
    </rPh>
    <rPh sb="28" eb="30">
      <t>ハケン</t>
    </rPh>
    <phoneticPr fontId="2"/>
  </si>
  <si>
    <t>申込票【一覧表】と【個人票(1種目につき1枚)】の２種類記入し、</t>
    <rPh sb="0" eb="3">
      <t>モウシコミヒョウ</t>
    </rPh>
    <rPh sb="4" eb="7">
      <t>イチランヒョウ</t>
    </rPh>
    <rPh sb="10" eb="13">
      <t>コジンヒョウ</t>
    </rPh>
    <rPh sb="15" eb="17">
      <t>シュモク</t>
    </rPh>
    <rPh sb="21" eb="22">
      <t>マイ</t>
    </rPh>
    <rPh sb="26" eb="28">
      <t>シュルイ</t>
    </rPh>
    <rPh sb="28" eb="30">
      <t>キニュウ</t>
    </rPh>
    <phoneticPr fontId="2"/>
  </si>
  <si>
    <r>
      <t>参加費を添えて</t>
    </r>
    <r>
      <rPr>
        <sz val="11"/>
        <color theme="1"/>
        <rFont val="ＭＳ ゴシック"/>
        <family val="3"/>
        <charset val="128"/>
      </rPr>
      <t>申し込む。リレーのみ出場の場合は【個人票】は不要。</t>
    </r>
    <rPh sb="0" eb="3">
      <t>サンカヒ</t>
    </rPh>
    <rPh sb="4" eb="5">
      <t>ソ</t>
    </rPh>
    <rPh sb="7" eb="8">
      <t>モウ</t>
    </rPh>
    <rPh sb="9" eb="10">
      <t>コ</t>
    </rPh>
    <rPh sb="17" eb="19">
      <t>シュツジョウ</t>
    </rPh>
    <rPh sb="20" eb="22">
      <t>バアイ</t>
    </rPh>
    <rPh sb="24" eb="27">
      <t>コジンヒョウ</t>
    </rPh>
    <rPh sb="29" eb="31">
      <t>フヨウ</t>
    </rPh>
    <phoneticPr fontId="2"/>
  </si>
  <si>
    <r>
      <rPr>
        <sz val="11"/>
        <rFont val="Times New Roman"/>
        <family val="1"/>
      </rPr>
      <t xml:space="preserve">    </t>
    </r>
    <r>
      <rPr>
        <sz val="11"/>
        <rFont val="ＭＳ ゴシック"/>
        <family val="3"/>
        <charset val="128"/>
      </rPr>
      <t>a.</t>
    </r>
    <r>
      <rPr>
        <sz val="7"/>
        <rFont val="ＭＳ ゴシック"/>
        <family val="1"/>
        <charset val="128"/>
      </rPr>
      <t> </t>
    </r>
    <r>
      <rPr>
        <sz val="7"/>
        <rFont val="Times New Roman"/>
        <family val="1"/>
      </rPr>
      <t xml:space="preserve"> </t>
    </r>
    <r>
      <rPr>
        <sz val="11"/>
        <rFont val="ＭＳ ゴシック"/>
        <family val="3"/>
        <charset val="128"/>
      </rPr>
      <t>受付期間…７</t>
    </r>
    <r>
      <rPr>
        <sz val="11"/>
        <rFont val="ＭＳ Ｐゴシック"/>
        <family val="3"/>
        <charset val="128"/>
      </rPr>
      <t>月１日 （月）　～　７月１９日(金)　　 ※７月１６日（火）を除く 　</t>
    </r>
    <rPh sb="19" eb="20">
      <t>ゲツ</t>
    </rPh>
    <rPh sb="30" eb="31">
      <t>キン</t>
    </rPh>
    <rPh sb="37" eb="38">
      <t>ガツ</t>
    </rPh>
    <rPh sb="42" eb="43">
      <t>ヒ</t>
    </rPh>
    <phoneticPr fontId="2"/>
  </si>
  <si>
    <r>
      <t>　b.</t>
    </r>
    <r>
      <rPr>
        <sz val="7"/>
        <color theme="1"/>
        <rFont val="ＭＳ ゴシック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受付場所…武蔵野市スポーツ協会（総合体育館３Ｆ）</t>
    </r>
    <rPh sb="10" eb="14">
      <t>ムシ</t>
    </rPh>
    <phoneticPr fontId="2"/>
  </si>
  <si>
    <t>　 大会当日、午前種目が９時３０分、午後種目は１３時１５分までとする。</t>
    <rPh sb="2" eb="6">
      <t>タイカイトウジツ</t>
    </rPh>
    <rPh sb="7" eb="9">
      <t>ゴゼン</t>
    </rPh>
    <rPh sb="9" eb="11">
      <t>シュモク</t>
    </rPh>
    <rPh sb="13" eb="14">
      <t>ジ</t>
    </rPh>
    <rPh sb="16" eb="17">
      <t>フン</t>
    </rPh>
    <rPh sb="18" eb="20">
      <t>ゴゴ</t>
    </rPh>
    <rPh sb="20" eb="22">
      <t>シュモク</t>
    </rPh>
    <rPh sb="25" eb="26">
      <t>ジ</t>
    </rPh>
    <rPh sb="28" eb="29">
      <t>フン</t>
    </rPh>
    <phoneticPr fontId="2"/>
  </si>
  <si>
    <r>
      <t>5) 出場種目は</t>
    </r>
    <r>
      <rPr>
        <b/>
        <sz val="11"/>
        <color theme="1"/>
        <rFont val="ＭＳ ゴシック"/>
        <family val="3"/>
        <charset val="128"/>
      </rPr>
      <t>一人２種目以内</t>
    </r>
    <r>
      <rPr>
        <sz val="11"/>
        <color theme="1"/>
        <rFont val="ＭＳ ゴシック"/>
        <family val="3"/>
        <charset val="128"/>
      </rPr>
      <t>とする。ただし、リレーは除くが同一リレー種目の</t>
    </r>
    <rPh sb="27" eb="28">
      <t>ノゾ</t>
    </rPh>
    <rPh sb="30" eb="32">
      <t>ドウイツ</t>
    </rPh>
    <rPh sb="35" eb="37">
      <t>シュモク</t>
    </rPh>
    <phoneticPr fontId="2"/>
  </si>
  <si>
    <t>6) 水泳帽は必ず着帽すること。</t>
    <phoneticPr fontId="2"/>
  </si>
  <si>
    <t>8）観覧可能。</t>
    <rPh sb="2" eb="6">
      <t>カンランカノウ</t>
    </rPh>
    <phoneticPr fontId="2"/>
  </si>
  <si>
    <r>
      <t>武蔵野市水泳連盟　事務局　連絡先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：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０８０－８４７９－１５７３</t>
    </r>
    <rPh sb="0" eb="4">
      <t>ムサシノシ</t>
    </rPh>
    <rPh sb="4" eb="8">
      <t>スイエイレンメイ</t>
    </rPh>
    <rPh sb="9" eb="12">
      <t>ジムキョク</t>
    </rPh>
    <phoneticPr fontId="2"/>
  </si>
  <si>
    <r>
      <rPr>
        <b/>
        <sz val="10"/>
        <rFont val="ＭＳ Ｐゴシック"/>
        <family val="3"/>
        <charset val="128"/>
        <scheme val="minor"/>
      </rPr>
      <t>プログラム</t>
    </r>
    <r>
      <rPr>
        <b/>
        <sz val="11"/>
        <rFont val="ＭＳ Ｐゴシック"/>
        <family val="3"/>
        <charset val="128"/>
        <scheme val="minor"/>
      </rPr>
      <t>№</t>
    </r>
    <phoneticPr fontId="2"/>
  </si>
  <si>
    <t>　1）性別・部門別・距離・種目を〇で囲んでください
　2）プログラム№、エントリータイムは必ずご記入ください
　3）団体の方は　　　　　欄のチーム名のみご記入ください
　4）この【個人票】は１種目につき１枚、２種目の場合は２枚提出してください
　5）別紙 申込票【一覧表】も一緒に提出してください</t>
    <rPh sb="102" eb="103">
      <t>マイ</t>
    </rPh>
    <rPh sb="113" eb="115">
      <t>テイシュツ</t>
    </rPh>
    <rPh sb="125" eb="127">
      <t>ベッシ</t>
    </rPh>
    <rPh sb="128" eb="131">
      <t>モウシコミヒョウ</t>
    </rPh>
    <rPh sb="132" eb="135">
      <t>イチランヒョウ</t>
    </rPh>
    <rPh sb="137" eb="139">
      <t>イッショ</t>
    </rPh>
    <rPh sb="140" eb="142">
      <t>テイシュツ</t>
    </rPh>
    <phoneticPr fontId="2"/>
  </si>
  <si>
    <t>受付印</t>
    <rPh sb="0" eb="3">
      <t>ウケツケイン</t>
    </rPh>
    <phoneticPr fontId="2"/>
  </si>
  <si>
    <t>ふりがな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</si>
  <si>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</si>
  <si>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</si>
  <si>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</si>
  <si>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氏　名</t>
    <rPh sb="0" eb="1">
      <t>シ</t>
    </rPh>
    <rPh sb="2" eb="3">
      <t>ナ</t>
    </rPh>
    <phoneticPr fontId="2"/>
  </si>
  <si>
    <t>小 中</t>
    <rPh sb="0" eb="1">
      <t>ショウ</t>
    </rPh>
    <rPh sb="2" eb="3">
      <t>チュウ</t>
    </rPh>
    <phoneticPr fontId="2"/>
  </si>
  <si>
    <t>高 大</t>
    <rPh sb="0" eb="1">
      <t>コウ</t>
    </rPh>
    <rPh sb="2" eb="3">
      <t>ダイ</t>
    </rPh>
    <phoneticPr fontId="2"/>
  </si>
  <si>
    <t>年</t>
    <rPh sb="0" eb="1">
      <t>ネン</t>
    </rPh>
    <phoneticPr fontId="2"/>
  </si>
  <si>
    <t>〒</t>
    <phoneticPr fontId="2"/>
  </si>
  <si>
    <t>↑4月2日現在の学年を記入</t>
    <rPh sb="2" eb="3">
      <t>ガツ</t>
    </rPh>
    <rPh sb="4" eb="5">
      <t>ニチ</t>
    </rPh>
    <rPh sb="5" eb="7">
      <t>ゲンザイ</t>
    </rPh>
    <rPh sb="8" eb="10">
      <t>ガクネン</t>
    </rPh>
    <rPh sb="11" eb="13">
      <t>キニュウ</t>
    </rPh>
    <phoneticPr fontId="2"/>
  </si>
  <si>
    <t>住所</t>
    <rPh sb="0" eb="2">
      <t>ジュウショ</t>
    </rPh>
    <phoneticPr fontId="2"/>
  </si>
  <si>
    <t>TEL</t>
    <phoneticPr fontId="2"/>
  </si>
  <si>
    <t>ﾒｰﾙｱﾄﾞﾚｽ</t>
    <phoneticPr fontId="2"/>
  </si>
  <si>
    <t>@</t>
    <phoneticPr fontId="2"/>
  </si>
  <si>
    <r>
      <rPr>
        <sz val="10"/>
        <rFont val="ＭＳ Ｐゴシック"/>
        <family val="3"/>
        <charset val="128"/>
        <scheme val="minor"/>
      </rPr>
      <t>〔団体の方は〕</t>
    </r>
    <r>
      <rPr>
        <sz val="11"/>
        <rFont val="ＭＳ Ｐゴシック"/>
        <family val="3"/>
        <charset val="128"/>
        <scheme val="minor"/>
      </rPr>
      <t>チーム名</t>
    </r>
    <rPh sb="4" eb="5">
      <t>カタ</t>
    </rPh>
    <rPh sb="10" eb="11">
      <t>メイ</t>
    </rPh>
    <phoneticPr fontId="2"/>
  </si>
  <si>
    <t>所</t>
    <rPh sb="0" eb="1">
      <t>ショ</t>
    </rPh>
    <phoneticPr fontId="2"/>
  </si>
  <si>
    <t>〔市外住所の方は〕</t>
    <phoneticPr fontId="2"/>
  </si>
  <si>
    <t>在</t>
    <rPh sb="0" eb="1">
      <t>ザイ</t>
    </rPh>
    <phoneticPr fontId="2"/>
  </si>
  <si>
    <t>学校名または勤務先</t>
    <phoneticPr fontId="2"/>
  </si>
  <si>
    <t>地</t>
    <rPh sb="0" eb="1">
      <t>チ</t>
    </rPh>
    <phoneticPr fontId="2"/>
  </si>
  <si>
    <t>TEL：</t>
    <phoneticPr fontId="2"/>
  </si>
  <si>
    <t>部門別</t>
    <rPh sb="0" eb="3">
      <t>ブモンベツ</t>
    </rPh>
    <phoneticPr fontId="2"/>
  </si>
  <si>
    <t>　　小学生低学年の部　　　小学生高学年の部　　　中学生の部　　　一般の部</t>
    <rPh sb="2" eb="5">
      <t>ショウガクセイ</t>
    </rPh>
    <rPh sb="5" eb="8">
      <t>テイガクネン</t>
    </rPh>
    <rPh sb="9" eb="10">
      <t>ブ</t>
    </rPh>
    <rPh sb="13" eb="16">
      <t>ショウガクセイ</t>
    </rPh>
    <rPh sb="16" eb="19">
      <t>コウガクネン</t>
    </rPh>
    <rPh sb="20" eb="21">
      <t>ブ</t>
    </rPh>
    <rPh sb="24" eb="27">
      <t>チュウガクセイ</t>
    </rPh>
    <rPh sb="28" eb="29">
      <t>ブ</t>
    </rPh>
    <rPh sb="32" eb="34">
      <t>イッパン</t>
    </rPh>
    <rPh sb="35" eb="36">
      <t>ブ</t>
    </rPh>
    <phoneticPr fontId="2"/>
  </si>
  <si>
    <t>（〇で囲む）</t>
    <rPh sb="3" eb="4">
      <t>カコ</t>
    </rPh>
    <phoneticPr fontId="2"/>
  </si>
  <si>
    <t>　　30歳以上の部　　40歳以上の部　　50歳以上の部　　60歳以上の部</t>
    <rPh sb="4" eb="5">
      <t>サイ</t>
    </rPh>
    <rPh sb="5" eb="7">
      <t>イジョウ</t>
    </rPh>
    <rPh sb="8" eb="9">
      <t>ブ</t>
    </rPh>
    <rPh sb="13" eb="14">
      <t>サイ</t>
    </rPh>
    <rPh sb="14" eb="16">
      <t>イジョウ</t>
    </rPh>
    <rPh sb="17" eb="18">
      <t>ブ</t>
    </rPh>
    <rPh sb="22" eb="23">
      <t>サイ</t>
    </rPh>
    <rPh sb="23" eb="25">
      <t>イジョウ</t>
    </rPh>
    <rPh sb="26" eb="27">
      <t>ブ</t>
    </rPh>
    <rPh sb="31" eb="32">
      <t>サイ</t>
    </rPh>
    <rPh sb="32" eb="34">
      <t>イジョウ</t>
    </rPh>
    <rPh sb="35" eb="36">
      <t>ブ</t>
    </rPh>
    <phoneticPr fontId="2"/>
  </si>
  <si>
    <t>出場種目</t>
    <rPh sb="0" eb="4">
      <t>シュツジョウシュモク</t>
    </rPh>
    <phoneticPr fontId="2"/>
  </si>
  <si>
    <t>25ｍ</t>
    <phoneticPr fontId="2"/>
  </si>
  <si>
    <t>　　自由形　　平泳ぎ　　背泳ぎ</t>
    <rPh sb="2" eb="5">
      <t>ジユウガタ</t>
    </rPh>
    <rPh sb="7" eb="9">
      <t>ヒラオヨ</t>
    </rPh>
    <rPh sb="12" eb="14">
      <t>セオヨ</t>
    </rPh>
    <phoneticPr fontId="2"/>
  </si>
  <si>
    <t xml:space="preserve">  エントリータイム</t>
    <phoneticPr fontId="2"/>
  </si>
  <si>
    <t>※距離・種目</t>
    <rPh sb="1" eb="3">
      <t>キョリ</t>
    </rPh>
    <rPh sb="4" eb="6">
      <t>シュモク</t>
    </rPh>
    <phoneticPr fontId="2"/>
  </si>
  <si>
    <t>50ｍ</t>
    <phoneticPr fontId="2"/>
  </si>
  <si>
    <t>　　バタフライ　　個人メドレー</t>
    <rPh sb="9" eb="11">
      <t>コジン</t>
    </rPh>
    <phoneticPr fontId="2"/>
  </si>
  <si>
    <t>それぞれ〇印</t>
    <rPh sb="5" eb="6">
      <t>シルシ</t>
    </rPh>
    <phoneticPr fontId="2"/>
  </si>
  <si>
    <t>（※個人メドレー以外の100ｍは中学生と一般のみ）</t>
    <rPh sb="2" eb="4">
      <t>コジン</t>
    </rPh>
    <rPh sb="8" eb="10">
      <t>イガイ</t>
    </rPh>
    <rPh sb="16" eb="19">
      <t>チュウガクセイ</t>
    </rPh>
    <rPh sb="20" eb="22">
      <t>イッパン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</si>
  <si>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</si>
  <si>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</si>
  <si>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r>
      <t>7）</t>
    </r>
    <r>
      <rPr>
        <b/>
        <sz val="11"/>
        <color theme="1"/>
        <rFont val="ＭＳ ゴシック"/>
        <family val="3"/>
        <charset val="128"/>
      </rPr>
      <t>撮影した動画や写真をSNSに載せることを禁止する</t>
    </r>
    <r>
      <rPr>
        <sz val="11"/>
        <color theme="1"/>
        <rFont val="ＭＳ ゴシック"/>
        <family val="3"/>
        <charset val="128"/>
      </rPr>
      <t>。</t>
    </r>
    <rPh sb="2" eb="4">
      <t>サツエイ</t>
    </rPh>
    <rPh sb="6" eb="8">
      <t>ドウガ</t>
    </rPh>
    <rPh sb="9" eb="11">
      <t>シャシン</t>
    </rPh>
    <rPh sb="16" eb="17">
      <t>ノ</t>
    </rPh>
    <rPh sb="22" eb="24">
      <t>キンシ</t>
    </rPh>
    <phoneticPr fontId="2"/>
  </si>
  <si>
    <t>秋季市民スポーツ祭水泳大会　申込票(一覧表)</t>
    <rPh sb="11" eb="13">
      <t>タイカイ</t>
    </rPh>
    <rPh sb="16" eb="1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</si>
</sst>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6">
    <font>
      <sz val="11"/>
      <color theme="1"/>
      <name val="ＭＳ Ｐゴシック"/>
      <family val="2"/>
      <charset val="128"/>
      <scheme val="minor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u val="double"/>
      <sz val="20"/>
      <color theme="1"/>
      <name val="HGP創英角ｺﾞｼｯｸUB"/>
      <family val="3"/>
      <charset val="128"/>
    </font>
    <font>
      <sz val="11"/>
      <color theme="1"/>
      <name val="Century Gothic"/>
      <family val="2"/>
    </font>
    <font>
      <u val="double"/>
      <sz val="24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7"/>
      <name val="Times New Roman"/>
      <family val="1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0"/>
      <name val="Meiryo UI"/>
      <family val="3"/>
      <charset val="128"/>
    </font>
    <font>
      <sz val="12"/>
      <name val="HGPｺﾞｼｯｸM"/>
      <family val="3"/>
      <charset val="128"/>
    </font>
    <font>
      <sz val="1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"/>
      <family val="3"/>
      <charset val="128"/>
    </font>
    <font>
      <sz val="10"/>
      <color rgb="FF000000"/>
      <name val="Meiryo"/>
      <family val="3"/>
      <charset val="128"/>
    </font>
    <font>
      <sz val="11"/>
      <name val="MS PGothic"/>
      <family val="3"/>
    </font>
    <font>
      <sz val="8"/>
      <color indexed="8"/>
      <name val="Meiryo"/>
      <family val="3"/>
      <charset val="128"/>
    </font>
    <font>
      <sz val="11"/>
      <color indexed="8"/>
      <name val="Meiryo"/>
      <family val="3"/>
      <charset val="128"/>
    </font>
    <font>
      <sz val="6"/>
      <color rgb="FF000000"/>
      <name val="Meiryo"/>
      <family val="3"/>
      <charset val="128"/>
    </font>
    <font>
      <b/>
      <u/>
      <sz val="11"/>
      <color theme="1"/>
      <name val="ＭＳ ゴシック"/>
      <family val="3"/>
      <charset val="128"/>
    </font>
    <font>
      <sz val="7"/>
      <name val="ＭＳ ゴシック"/>
      <family val="1"/>
      <charset val="128"/>
    </font>
    <font>
      <sz val="11"/>
      <name val="ＭＳ ゴシック"/>
      <family val="1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MS PGothic"/>
      <family val="3"/>
    </font>
    <font>
      <sz val="11"/>
      <color theme="1"/>
      <name val="ＭＳ Ｐゴシック"/>
      <family val="2"/>
      <scheme val="minor"/>
    </font>
    <font>
      <b/>
      <u/>
      <sz val="11"/>
      <name val="ＭＳ Ｐゴシック"/>
      <family val="3"/>
      <charset val="128"/>
      <scheme val="minor"/>
    </font>
    <font>
      <sz val="9"/>
      <color rgb="FF000000"/>
      <name val="Meiryo"/>
      <family val="3"/>
      <charset val="128"/>
    </font>
    <font>
      <u/>
      <sz val="11"/>
      <color theme="1"/>
      <name val="ＭＳ ゴシック"/>
      <family val="3"/>
      <charset val="128"/>
    </font>
    <font>
      <sz val="7"/>
      <color theme="1"/>
      <name val="ＭＳ ゴシック"/>
      <family val="1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7" fillId="0" borderId="0"/>
    <xf numFmtId="0" fontId="40" fillId="0" borderId="0"/>
    <xf numFmtId="0" fontId="41" fillId="0" borderId="0"/>
  </cellStyleXfs>
  <cellXfs count="322">
    <xf numFmtId="0" fontId="0" fillId="0" borderId="0" xfId="0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9" fillId="0" borderId="31" xfId="0" applyFont="1" applyBorder="1" applyProtection="1">
      <alignment vertical="center"/>
      <protection locked="0"/>
    </xf>
    <xf numFmtId="49" fontId="29" fillId="0" borderId="31" xfId="0" applyNumberFormat="1" applyFont="1" applyBorder="1" applyProtection="1">
      <alignment vertical="center"/>
      <protection locked="0"/>
    </xf>
    <xf numFmtId="176" fontId="29" fillId="0" borderId="28" xfId="0" applyNumberFormat="1" applyFont="1" applyBorder="1" applyProtection="1">
      <alignment vertical="center"/>
      <protection locked="0"/>
    </xf>
    <xf numFmtId="0" fontId="25" fillId="0" borderId="33" xfId="0" applyFont="1" applyBorder="1" applyAlignment="1" applyProtection="1">
      <alignment horizontal="centerContinuous" vertical="center"/>
      <protection hidden="1"/>
    </xf>
    <xf numFmtId="0" fontId="29" fillId="0" borderId="50" xfId="0" applyFont="1" applyBorder="1" applyProtection="1">
      <alignment vertical="center"/>
      <protection locked="0"/>
    </xf>
    <xf numFmtId="0" fontId="29" fillId="0" borderId="51" xfId="0" applyFont="1" applyBorder="1" applyProtection="1">
      <alignment vertical="center"/>
      <protection locked="0"/>
    </xf>
    <xf numFmtId="49" fontId="29" fillId="0" borderId="51" xfId="0" applyNumberFormat="1" applyFont="1" applyBorder="1" applyProtection="1">
      <alignment vertical="center"/>
      <protection locked="0"/>
    </xf>
    <xf numFmtId="176" fontId="29" fillId="0" borderId="52" xfId="0" applyNumberFormat="1" applyFont="1" applyBorder="1" applyProtection="1">
      <alignment vertical="center"/>
      <protection locked="0"/>
    </xf>
    <xf numFmtId="0" fontId="29" fillId="0" borderId="55" xfId="0" applyFont="1" applyBorder="1" applyProtection="1">
      <alignment vertical="center"/>
      <protection locked="0"/>
    </xf>
    <xf numFmtId="176" fontId="29" fillId="0" borderId="55" xfId="0" applyNumberFormat="1" applyFont="1" applyBorder="1" applyAlignment="1" applyProtection="1">
      <alignment vertical="center" shrinkToFit="1"/>
      <protection locked="0"/>
    </xf>
    <xf numFmtId="49" fontId="29" fillId="0" borderId="56" xfId="0" applyNumberFormat="1" applyFont="1" applyBorder="1" applyAlignment="1" applyProtection="1">
      <alignment horizontal="right" vertical="center"/>
      <protection locked="0"/>
    </xf>
    <xf numFmtId="176" fontId="29" fillId="0" borderId="30" xfId="0" applyNumberFormat="1" applyFont="1" applyBorder="1" applyProtection="1">
      <alignment vertical="center"/>
      <protection locked="0"/>
    </xf>
    <xf numFmtId="0" fontId="29" fillId="0" borderId="59" xfId="0" applyFont="1" applyBorder="1" applyProtection="1">
      <alignment vertical="center"/>
      <protection locked="0"/>
    </xf>
    <xf numFmtId="0" fontId="29" fillId="0" borderId="60" xfId="0" applyFont="1" applyBorder="1" applyProtection="1">
      <alignment vertical="center"/>
      <protection locked="0"/>
    </xf>
    <xf numFmtId="49" fontId="29" fillId="0" borderId="60" xfId="0" applyNumberFormat="1" applyFont="1" applyBorder="1" applyProtection="1">
      <alignment vertical="center"/>
      <protection locked="0"/>
    </xf>
    <xf numFmtId="176" fontId="29" fillId="0" borderId="61" xfId="0" applyNumberFormat="1" applyFont="1" applyBorder="1" applyProtection="1">
      <alignment vertical="center"/>
      <protection locked="0"/>
    </xf>
    <xf numFmtId="176" fontId="29" fillId="0" borderId="50" xfId="0" applyNumberFormat="1" applyFont="1" applyBorder="1" applyAlignment="1" applyProtection="1">
      <alignment horizontal="right" vertical="center" shrinkToFit="1"/>
      <protection locked="0"/>
    </xf>
    <xf numFmtId="49" fontId="29" fillId="0" borderId="53" xfId="0" applyNumberFormat="1" applyFont="1" applyBorder="1" applyAlignment="1" applyProtection="1">
      <alignment horizontal="right" vertical="center"/>
      <protection locked="0"/>
    </xf>
    <xf numFmtId="176" fontId="29" fillId="0" borderId="54" xfId="0" applyNumberFormat="1" applyFont="1" applyBorder="1" applyAlignment="1" applyProtection="1">
      <alignment horizontal="right" vertical="center"/>
      <protection locked="0"/>
    </xf>
    <xf numFmtId="176" fontId="29" fillId="0" borderId="30" xfId="0" applyNumberFormat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29" fillId="0" borderId="52" xfId="0" applyNumberFormat="1" applyFont="1" applyBorder="1" applyProtection="1">
      <alignment vertical="center"/>
      <protection locked="0"/>
    </xf>
    <xf numFmtId="49" fontId="29" fillId="0" borderId="28" xfId="0" applyNumberFormat="1" applyFont="1" applyBorder="1" applyProtection="1">
      <alignment vertical="center"/>
      <protection locked="0"/>
    </xf>
    <xf numFmtId="49" fontId="29" fillId="0" borderId="61" xfId="0" applyNumberFormat="1" applyFont="1" applyBorder="1" applyProtection="1">
      <alignment vertical="center"/>
      <protection locked="0"/>
    </xf>
    <xf numFmtId="0" fontId="3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right" vertical="center"/>
    </xf>
    <xf numFmtId="0" fontId="38" fillId="0" borderId="0" xfId="1" applyFont="1" applyAlignment="1">
      <alignment horizontal="left" vertical="center"/>
    </xf>
    <xf numFmtId="0" fontId="39" fillId="0" borderId="0" xfId="1" applyFont="1" applyAlignment="1">
      <alignment horizontal="left"/>
    </xf>
    <xf numFmtId="0" fontId="17" fillId="0" borderId="0" xfId="1"/>
    <xf numFmtId="0" fontId="37" fillId="0" borderId="0" xfId="1" applyFont="1" applyAlignment="1">
      <alignment horizontal="center"/>
    </xf>
    <xf numFmtId="0" fontId="37" fillId="0" borderId="0" xfId="1" applyFont="1" applyAlignment="1">
      <alignment horizontal="left" indent="1"/>
    </xf>
    <xf numFmtId="0" fontId="37" fillId="0" borderId="0" xfId="1" applyFont="1"/>
    <xf numFmtId="0" fontId="37" fillId="0" borderId="0" xfId="1" applyFont="1" applyAlignment="1">
      <alignment horizontal="right"/>
    </xf>
    <xf numFmtId="0" fontId="38" fillId="0" borderId="0" xfId="1" applyFont="1" applyAlignment="1">
      <alignment horizontal="left"/>
    </xf>
    <xf numFmtId="0" fontId="17" fillId="0" borderId="0" xfId="1" quotePrefix="1"/>
    <xf numFmtId="0" fontId="37" fillId="0" borderId="1" xfId="2" applyFont="1" applyBorder="1" applyAlignment="1">
      <alignment horizontal="center" vertical="center"/>
    </xf>
    <xf numFmtId="0" fontId="37" fillId="0" borderId="1" xfId="2" applyFont="1" applyBorder="1" applyAlignment="1">
      <alignment horizontal="right" vertical="center"/>
    </xf>
    <xf numFmtId="0" fontId="38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38" fillId="0" borderId="0" xfId="2" applyFont="1" applyAlignment="1">
      <alignment horizontal="left"/>
    </xf>
    <xf numFmtId="0" fontId="39" fillId="0" borderId="0" xfId="2" applyFont="1" applyAlignment="1">
      <alignment horizontal="left"/>
    </xf>
    <xf numFmtId="0" fontId="29" fillId="0" borderId="49" xfId="0" applyFont="1" applyBorder="1" applyProtection="1">
      <alignment vertical="center"/>
      <protection locked="0"/>
    </xf>
    <xf numFmtId="0" fontId="28" fillId="0" borderId="65" xfId="0" applyFont="1" applyBorder="1" applyProtection="1">
      <alignment vertical="center"/>
      <protection locked="0"/>
    </xf>
    <xf numFmtId="0" fontId="28" fillId="0" borderId="56" xfId="0" applyFont="1" applyBorder="1" applyProtection="1">
      <alignment vertical="center"/>
      <protection locked="0"/>
    </xf>
    <xf numFmtId="0" fontId="29" fillId="0" borderId="57" xfId="0" applyFont="1" applyBorder="1" applyProtection="1">
      <alignment vertical="center"/>
      <protection locked="0"/>
    </xf>
    <xf numFmtId="0" fontId="29" fillId="0" borderId="58" xfId="0" applyFont="1" applyBorder="1" applyProtection="1">
      <alignment vertical="center"/>
      <protection locked="0"/>
    </xf>
    <xf numFmtId="0" fontId="28" fillId="0" borderId="62" xfId="0" applyFont="1" applyBorder="1" applyProtection="1">
      <alignment vertical="center"/>
      <protection locked="0"/>
    </xf>
    <xf numFmtId="0" fontId="2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8" fillId="0" borderId="32" xfId="0" applyFont="1" applyBorder="1" applyAlignment="1" applyProtection="1">
      <protection hidden="1"/>
    </xf>
    <xf numFmtId="0" fontId="28" fillId="0" borderId="33" xfId="0" applyFont="1" applyBorder="1" applyAlignment="1" applyProtection="1">
      <protection hidden="1"/>
    </xf>
    <xf numFmtId="0" fontId="29" fillId="0" borderId="44" xfId="0" applyFont="1" applyBorder="1" applyProtection="1">
      <alignment vertical="center"/>
      <protection hidden="1"/>
    </xf>
    <xf numFmtId="0" fontId="29" fillId="0" borderId="45" xfId="0" applyFont="1" applyBorder="1" applyProtection="1">
      <alignment vertical="center"/>
      <protection hidden="1"/>
    </xf>
    <xf numFmtId="0" fontId="29" fillId="0" borderId="46" xfId="0" applyFont="1" applyBorder="1" applyProtection="1">
      <alignment vertical="center"/>
      <protection hidden="1"/>
    </xf>
    <xf numFmtId="0" fontId="33" fillId="0" borderId="48" xfId="0" applyFont="1" applyBorder="1" applyProtection="1">
      <alignment vertical="center"/>
      <protection hidden="1"/>
    </xf>
    <xf numFmtId="0" fontId="29" fillId="0" borderId="47" xfId="0" applyFont="1" applyBorder="1" applyProtection="1">
      <alignment vertical="center"/>
      <protection hidden="1"/>
    </xf>
    <xf numFmtId="0" fontId="24" fillId="0" borderId="44" xfId="0" applyFont="1" applyBorder="1" applyAlignment="1" applyProtection="1">
      <alignment horizontal="center" vertical="center"/>
      <protection hidden="1"/>
    </xf>
    <xf numFmtId="0" fontId="24" fillId="0" borderId="45" xfId="0" applyFont="1" applyBorder="1" applyAlignment="1" applyProtection="1">
      <alignment horizontal="center" vertical="center"/>
      <protection hidden="1"/>
    </xf>
    <xf numFmtId="0" fontId="24" fillId="0" borderId="47" xfId="0" applyFont="1" applyBorder="1" applyAlignment="1" applyProtection="1">
      <alignment horizontal="center" vertical="center"/>
      <protection hidden="1"/>
    </xf>
    <xf numFmtId="0" fontId="0" fillId="0" borderId="36" xfId="0" applyBorder="1" applyProtection="1">
      <alignment vertical="center"/>
      <protection hidden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/>
    </xf>
    <xf numFmtId="0" fontId="43" fillId="0" borderId="51" xfId="0" applyFont="1" applyBorder="1" applyAlignment="1" applyProtection="1">
      <alignment vertical="center" wrapText="1"/>
      <protection hidden="1"/>
    </xf>
    <xf numFmtId="0" fontId="43" fillId="0" borderId="31" xfId="0" applyFont="1" applyBorder="1" applyAlignment="1" applyProtection="1">
      <alignment vertical="center" wrapText="1"/>
      <protection hidden="1"/>
    </xf>
    <xf numFmtId="176" fontId="29" fillId="0" borderId="68" xfId="0" applyNumberFormat="1" applyFont="1" applyBorder="1" applyAlignment="1" applyProtection="1">
      <alignment vertical="center" shrinkToFit="1"/>
      <protection locked="0"/>
    </xf>
    <xf numFmtId="0" fontId="43" fillId="0" borderId="69" xfId="0" applyFont="1" applyBorder="1" applyAlignment="1" applyProtection="1">
      <alignment vertical="center" wrapText="1"/>
      <protection hidden="1"/>
    </xf>
    <xf numFmtId="49" fontId="29" fillId="0" borderId="70" xfId="0" applyNumberFormat="1" applyFont="1" applyBorder="1" applyAlignment="1" applyProtection="1">
      <alignment horizontal="right" vertical="center"/>
      <protection locked="0"/>
    </xf>
    <xf numFmtId="176" fontId="29" fillId="0" borderId="71" xfId="0" applyNumberFormat="1" applyFont="1" applyBorder="1" applyProtection="1">
      <alignment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5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9" xfId="0" applyFont="1" applyBorder="1" applyAlignment="1" applyProtection="1">
      <alignment horizontal="center" vertical="center"/>
      <protection locked="0"/>
    </xf>
    <xf numFmtId="0" fontId="28" fillId="0" borderId="60" xfId="0" applyFont="1" applyBorder="1" applyAlignment="1" applyProtection="1">
      <alignment horizontal="center" vertical="center"/>
      <protection locked="0"/>
    </xf>
    <xf numFmtId="0" fontId="28" fillId="0" borderId="6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distributed" vertical="center" wrapText="1"/>
    </xf>
    <xf numFmtId="0" fontId="29" fillId="0" borderId="73" xfId="0" applyFont="1" applyBorder="1" applyProtection="1">
      <alignment vertical="center"/>
      <protection locked="0"/>
    </xf>
    <xf numFmtId="0" fontId="29" fillId="0" borderId="74" xfId="0" applyFont="1" applyBorder="1" applyProtection="1">
      <alignment vertical="center"/>
      <protection locked="0"/>
    </xf>
    <xf numFmtId="49" fontId="29" fillId="0" borderId="74" xfId="0" applyNumberFormat="1" applyFont="1" applyBorder="1" applyProtection="1">
      <alignment vertical="center"/>
      <protection locked="0"/>
    </xf>
    <xf numFmtId="176" fontId="29" fillId="0" borderId="75" xfId="0" applyNumberFormat="1" applyFont="1" applyBorder="1" applyProtection="1">
      <alignment vertical="center"/>
      <protection locked="0"/>
    </xf>
    <xf numFmtId="49" fontId="29" fillId="0" borderId="75" xfId="0" applyNumberFormat="1" applyFont="1" applyBorder="1" applyProtection="1">
      <alignment vertical="center"/>
      <protection locked="0"/>
    </xf>
    <xf numFmtId="0" fontId="28" fillId="0" borderId="76" xfId="0" applyFont="1" applyBorder="1" applyProtection="1">
      <alignment vertical="center"/>
      <protection locked="0"/>
    </xf>
    <xf numFmtId="176" fontId="29" fillId="0" borderId="73" xfId="0" applyNumberFormat="1" applyFont="1" applyBorder="1" applyAlignment="1" applyProtection="1">
      <alignment vertical="center" shrinkToFit="1"/>
      <protection locked="0"/>
    </xf>
    <xf numFmtId="0" fontId="43" fillId="0" borderId="74" xfId="0" applyFont="1" applyBorder="1" applyAlignment="1" applyProtection="1">
      <alignment vertical="center" wrapText="1"/>
      <protection hidden="1"/>
    </xf>
    <xf numFmtId="49" fontId="29" fillId="0" borderId="76" xfId="0" applyNumberFormat="1" applyFont="1" applyBorder="1" applyAlignment="1" applyProtection="1">
      <alignment horizontal="right" vertical="center"/>
      <protection locked="0"/>
    </xf>
    <xf numFmtId="176" fontId="29" fillId="0" borderId="77" xfId="0" applyNumberFormat="1" applyFont="1" applyBorder="1" applyProtection="1">
      <alignment vertical="center"/>
      <protection locked="0"/>
    </xf>
    <xf numFmtId="0" fontId="28" fillId="0" borderId="73" xfId="0" applyFont="1" applyBorder="1" applyAlignment="1" applyProtection="1">
      <alignment horizontal="center" vertical="center"/>
      <protection locked="0"/>
    </xf>
    <xf numFmtId="0" fontId="28" fillId="0" borderId="74" xfId="0" applyFont="1" applyBorder="1" applyAlignment="1" applyProtection="1">
      <alignment horizontal="center" vertical="center"/>
      <protection locked="0"/>
    </xf>
    <xf numFmtId="0" fontId="28" fillId="0" borderId="76" xfId="0" applyFont="1" applyBorder="1" applyAlignment="1" applyProtection="1">
      <alignment horizontal="center" vertical="center"/>
      <protection locked="0"/>
    </xf>
    <xf numFmtId="0" fontId="29" fillId="0" borderId="72" xfId="0" applyFont="1" applyBorder="1" applyProtection="1">
      <alignment vertical="center"/>
      <protection locked="0"/>
    </xf>
    <xf numFmtId="0" fontId="29" fillId="0" borderId="78" xfId="0" applyFont="1" applyBorder="1" applyProtection="1">
      <alignment vertical="center"/>
      <protection locked="0"/>
    </xf>
    <xf numFmtId="0" fontId="29" fillId="0" borderId="79" xfId="0" applyFont="1" applyBorder="1" applyProtection="1">
      <alignment vertical="center"/>
      <protection locked="0"/>
    </xf>
    <xf numFmtId="49" fontId="29" fillId="0" borderId="79" xfId="0" applyNumberFormat="1" applyFont="1" applyBorder="1" applyProtection="1">
      <alignment vertical="center"/>
      <protection locked="0"/>
    </xf>
    <xf numFmtId="176" fontId="29" fillId="0" borderId="80" xfId="0" applyNumberFormat="1" applyFont="1" applyBorder="1" applyProtection="1">
      <alignment vertical="center"/>
      <protection locked="0"/>
    </xf>
    <xf numFmtId="49" fontId="29" fillId="0" borderId="80" xfId="0" applyNumberFormat="1" applyFont="1" applyBorder="1" applyProtection="1">
      <alignment vertical="center"/>
      <protection locked="0"/>
    </xf>
    <xf numFmtId="0" fontId="28" fillId="0" borderId="81" xfId="0" applyFont="1" applyBorder="1" applyProtection="1">
      <alignment vertical="center"/>
      <protection locked="0"/>
    </xf>
    <xf numFmtId="176" fontId="29" fillId="0" borderId="78" xfId="0" applyNumberFormat="1" applyFont="1" applyBorder="1" applyAlignment="1" applyProtection="1">
      <alignment vertical="center" shrinkToFit="1"/>
      <protection locked="0"/>
    </xf>
    <xf numFmtId="0" fontId="43" fillId="0" borderId="79" xfId="0" applyFont="1" applyBorder="1" applyAlignment="1" applyProtection="1">
      <alignment vertical="center" wrapText="1"/>
      <protection hidden="1"/>
    </xf>
    <xf numFmtId="49" fontId="29" fillId="0" borderId="81" xfId="0" applyNumberFormat="1" applyFont="1" applyBorder="1" applyAlignment="1" applyProtection="1">
      <alignment horizontal="right" vertical="center"/>
      <protection locked="0"/>
    </xf>
    <xf numFmtId="176" fontId="29" fillId="0" borderId="82" xfId="0" applyNumberFormat="1" applyFont="1" applyBorder="1" applyProtection="1">
      <alignment vertical="center"/>
      <protection locked="0"/>
    </xf>
    <xf numFmtId="0" fontId="28" fillId="0" borderId="78" xfId="0" applyFont="1" applyBorder="1" applyAlignment="1" applyProtection="1">
      <alignment horizontal="center" vertical="center"/>
      <protection locked="0"/>
    </xf>
    <xf numFmtId="0" fontId="28" fillId="0" borderId="79" xfId="0" applyFont="1" applyBorder="1" applyAlignment="1" applyProtection="1">
      <alignment horizontal="center" vertical="center"/>
      <protection locked="0"/>
    </xf>
    <xf numFmtId="0" fontId="28" fillId="0" borderId="81" xfId="0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83" xfId="0" applyFont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8" fillId="0" borderId="96" xfId="0" applyFont="1" applyBorder="1" applyAlignment="1">
      <alignment horizontal="center" vertical="center"/>
    </xf>
    <xf numFmtId="0" fontId="51" fillId="0" borderId="100" xfId="0" applyFont="1" applyBorder="1" applyAlignment="1">
      <alignment horizontal="center" vertical="center"/>
    </xf>
    <xf numFmtId="0" fontId="51" fillId="0" borderId="101" xfId="0" applyFont="1" applyBorder="1" applyAlignment="1">
      <alignment horizontal="right" vertical="center"/>
    </xf>
    <xf numFmtId="0" fontId="51" fillId="0" borderId="102" xfId="0" applyFont="1" applyBorder="1" applyAlignment="1">
      <alignment horizontal="center" vertical="center"/>
    </xf>
    <xf numFmtId="0" fontId="51" fillId="0" borderId="106" xfId="0" applyFont="1" applyBorder="1" applyAlignment="1">
      <alignment horizontal="center" vertical="center"/>
    </xf>
    <xf numFmtId="0" fontId="51" fillId="0" borderId="85" xfId="0" applyFont="1" applyBorder="1" applyAlignment="1">
      <alignment horizontal="right" vertical="center"/>
    </xf>
    <xf numFmtId="0" fontId="52" fillId="0" borderId="107" xfId="0" applyFont="1" applyBorder="1" applyAlignment="1">
      <alignment horizontal="center" vertical="top"/>
    </xf>
    <xf numFmtId="0" fontId="51" fillId="0" borderId="2" xfId="0" applyFont="1" applyBorder="1" applyAlignment="1">
      <alignment horizontal="right" vertical="center"/>
    </xf>
    <xf numFmtId="0" fontId="51" fillId="0" borderId="7" xfId="0" applyFont="1" applyBorder="1" applyAlignment="1">
      <alignment horizontal="center" vertical="center"/>
    </xf>
    <xf numFmtId="0" fontId="51" fillId="0" borderId="109" xfId="0" applyFont="1" applyBorder="1" applyAlignment="1">
      <alignment horizontal="right" vertical="center"/>
    </xf>
    <xf numFmtId="0" fontId="51" fillId="0" borderId="0" xfId="0" applyFont="1">
      <alignment vertical="center"/>
    </xf>
    <xf numFmtId="0" fontId="53" fillId="0" borderId="2" xfId="0" applyFont="1" applyBorder="1">
      <alignment vertical="center"/>
    </xf>
    <xf numFmtId="0" fontId="51" fillId="0" borderId="7" xfId="0" applyFont="1" applyBorder="1">
      <alignment vertical="center"/>
    </xf>
    <xf numFmtId="0" fontId="51" fillId="0" borderId="109" xfId="0" applyFont="1" applyBorder="1">
      <alignment vertical="center"/>
    </xf>
    <xf numFmtId="0" fontId="52" fillId="0" borderId="102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/>
    </xf>
    <xf numFmtId="0" fontId="52" fillId="0" borderId="115" xfId="0" applyFont="1" applyBorder="1" applyAlignment="1">
      <alignment horizontal="center" vertical="center"/>
    </xf>
    <xf numFmtId="0" fontId="51" fillId="0" borderId="120" xfId="0" applyFont="1" applyBorder="1" applyAlignment="1">
      <alignment horizontal="center" vertical="center"/>
    </xf>
    <xf numFmtId="0" fontId="51" fillId="0" borderId="6" xfId="0" applyFont="1" applyBorder="1">
      <alignment vertical="center"/>
    </xf>
    <xf numFmtId="0" fontId="51" fillId="0" borderId="90" xfId="0" applyFont="1" applyBorder="1">
      <alignment vertical="center"/>
    </xf>
    <xf numFmtId="0" fontId="51" fillId="0" borderId="0" xfId="0" applyFont="1" applyAlignment="1">
      <alignment horizontal="center" vertical="center"/>
    </xf>
    <xf numFmtId="0" fontId="51" fillId="0" borderId="124" xfId="0" applyFont="1" applyBorder="1" applyAlignment="1">
      <alignment horizontal="center" vertical="center"/>
    </xf>
    <xf numFmtId="0" fontId="51" fillId="0" borderId="129" xfId="0" applyFont="1" applyBorder="1" applyAlignment="1">
      <alignment horizontal="center" vertical="center"/>
    </xf>
    <xf numFmtId="0" fontId="51" fillId="0" borderId="11" xfId="0" applyFont="1" applyBorder="1">
      <alignment vertical="center"/>
    </xf>
    <xf numFmtId="0" fontId="51" fillId="0" borderId="1" xfId="0" applyFont="1" applyBorder="1">
      <alignment vertical="center"/>
    </xf>
    <xf numFmtId="0" fontId="51" fillId="0" borderId="85" xfId="0" applyFont="1" applyBorder="1">
      <alignment vertical="center"/>
    </xf>
    <xf numFmtId="0" fontId="54" fillId="0" borderId="102" xfId="0" applyFont="1" applyBorder="1" applyAlignment="1">
      <alignment horizontal="center" vertical="center"/>
    </xf>
    <xf numFmtId="0" fontId="52" fillId="0" borderId="130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/>
    </xf>
    <xf numFmtId="0" fontId="54" fillId="0" borderId="102" xfId="0" applyFont="1" applyBorder="1" applyAlignment="1">
      <alignment horizontal="center"/>
    </xf>
    <xf numFmtId="0" fontId="51" fillId="0" borderId="106" xfId="0" applyFont="1" applyBorder="1">
      <alignment vertical="center"/>
    </xf>
    <xf numFmtId="0" fontId="54" fillId="0" borderId="131" xfId="0" applyFont="1" applyBorder="1" applyAlignment="1">
      <alignment horizontal="center" vertical="top"/>
    </xf>
    <xf numFmtId="0" fontId="51" fillId="0" borderId="132" xfId="0" applyFont="1" applyBorder="1" applyAlignment="1">
      <alignment horizontal="center" vertical="center"/>
    </xf>
    <xf numFmtId="0" fontId="51" fillId="0" borderId="94" xfId="0" applyFont="1" applyBorder="1">
      <alignment vertical="center"/>
    </xf>
    <xf numFmtId="0" fontId="51" fillId="0" borderId="133" xfId="0" applyFont="1" applyBorder="1">
      <alignment vertical="center"/>
    </xf>
    <xf numFmtId="0" fontId="51" fillId="0" borderId="94" xfId="0" applyFont="1" applyBorder="1" applyAlignment="1">
      <alignment horizontal="left" vertical="center"/>
    </xf>
    <xf numFmtId="0" fontId="51" fillId="0" borderId="95" xfId="0" applyFont="1" applyBorder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right" vertical="center"/>
    </xf>
    <xf numFmtId="0" fontId="55" fillId="0" borderId="33" xfId="0" applyFont="1" applyBorder="1" applyAlignment="1" applyProtection="1">
      <alignment horizontal="right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7" fillId="0" borderId="1" xfId="1" applyFont="1" applyBorder="1" applyAlignment="1">
      <alignment horizontal="center" vertical="center"/>
    </xf>
    <xf numFmtId="0" fontId="17" fillId="0" borderId="1" xfId="1" applyBorder="1" applyAlignment="1">
      <alignment vertical="center"/>
    </xf>
    <xf numFmtId="0" fontId="37" fillId="0" borderId="0" xfId="1" applyFont="1" applyAlignment="1">
      <alignment horizontal="center" vertical="center"/>
    </xf>
    <xf numFmtId="0" fontId="17" fillId="0" borderId="0" xfId="1" applyAlignment="1">
      <alignment horizontal="center" vertical="center"/>
    </xf>
    <xf numFmtId="0" fontId="27" fillId="0" borderId="32" xfId="0" applyFont="1" applyBorder="1" applyAlignment="1" applyProtection="1">
      <alignment horizontal="left" vertical="center" indent="1"/>
      <protection hidden="1"/>
    </xf>
    <xf numFmtId="0" fontId="24" fillId="0" borderId="33" xfId="0" applyFont="1" applyBorder="1" applyAlignment="1" applyProtection="1">
      <alignment horizontal="left" vertical="center" indent="1"/>
      <protection hidden="1"/>
    </xf>
    <xf numFmtId="0" fontId="24" fillId="0" borderId="34" xfId="0" applyFont="1" applyBorder="1" applyAlignment="1" applyProtection="1">
      <alignment horizontal="left" vertical="center" indent="1"/>
      <protection hidden="1"/>
    </xf>
    <xf numFmtId="0" fontId="29" fillId="0" borderId="38" xfId="0" applyFont="1" applyBorder="1" applyAlignment="1" applyProtection="1">
      <alignment horizontal="left"/>
      <protection hidden="1"/>
    </xf>
    <xf numFmtId="0" fontId="30" fillId="0" borderId="39" xfId="0" applyFont="1" applyBorder="1" applyAlignment="1" applyProtection="1">
      <protection hidden="1"/>
    </xf>
    <xf numFmtId="0" fontId="29" fillId="0" borderId="43" xfId="0" applyFont="1" applyBorder="1" applyProtection="1">
      <alignment vertical="center"/>
      <protection hidden="1"/>
    </xf>
    <xf numFmtId="0" fontId="30" fillId="0" borderId="40" xfId="0" applyFont="1" applyBorder="1" applyAlignment="1" applyProtection="1">
      <protection hidden="1"/>
    </xf>
    <xf numFmtId="0" fontId="28" fillId="0" borderId="33" xfId="0" applyFont="1" applyBorder="1" applyAlignment="1" applyProtection="1">
      <alignment horizontal="left" indent="1"/>
      <protection hidden="1"/>
    </xf>
    <xf numFmtId="0" fontId="30" fillId="0" borderId="33" xfId="0" applyFont="1" applyBorder="1" applyAlignment="1" applyProtection="1">
      <alignment horizontal="left" indent="1"/>
      <protection hidden="1"/>
    </xf>
    <xf numFmtId="0" fontId="30" fillId="0" borderId="34" xfId="0" applyFont="1" applyBorder="1" applyAlignment="1" applyProtection="1">
      <alignment horizontal="left" indent="1"/>
      <protection hidden="1"/>
    </xf>
    <xf numFmtId="0" fontId="26" fillId="0" borderId="64" xfId="0" applyFont="1" applyBorder="1" applyAlignment="1" applyProtection="1">
      <alignment horizontal="center"/>
      <protection locked="0"/>
    </xf>
    <xf numFmtId="0" fontId="26" fillId="0" borderId="33" xfId="0" applyFont="1" applyBorder="1" applyAlignment="1" applyProtection="1">
      <alignment horizontal="center"/>
      <protection locked="0"/>
    </xf>
    <xf numFmtId="0" fontId="26" fillId="0" borderId="34" xfId="0" applyFont="1" applyBorder="1" applyAlignment="1" applyProtection="1">
      <alignment horizontal="center"/>
      <protection locked="0"/>
    </xf>
    <xf numFmtId="0" fontId="33" fillId="0" borderId="66" xfId="0" applyFont="1" applyBorder="1" applyAlignment="1" applyProtection="1">
      <alignment horizontal="center" vertical="center" wrapText="1"/>
      <protection hidden="1"/>
    </xf>
    <xf numFmtId="0" fontId="33" fillId="0" borderId="66" xfId="0" applyFont="1" applyBorder="1" applyAlignment="1" applyProtection="1">
      <alignment horizontal="center" vertical="center"/>
      <protection hidden="1"/>
    </xf>
    <xf numFmtId="0" fontId="26" fillId="0" borderId="40" xfId="0" applyFont="1" applyBorder="1" applyAlignment="1" applyProtection="1">
      <alignment horizontal="center"/>
      <protection locked="0"/>
    </xf>
    <xf numFmtId="0" fontId="26" fillId="0" borderId="41" xfId="0" applyFont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9" fillId="0" borderId="37" xfId="0" applyFont="1" applyBorder="1" applyAlignment="1" applyProtection="1">
      <alignment horizontal="left"/>
      <protection hidden="1"/>
    </xf>
    <xf numFmtId="0" fontId="30" fillId="0" borderId="29" xfId="0" applyFont="1" applyBorder="1" applyAlignment="1" applyProtection="1">
      <protection hidden="1"/>
    </xf>
    <xf numFmtId="0" fontId="25" fillId="0" borderId="32" xfId="0" applyFont="1" applyBorder="1" applyAlignment="1" applyProtection="1">
      <alignment horizontal="center" vertical="center"/>
      <protection hidden="1"/>
    </xf>
    <xf numFmtId="0" fontId="25" fillId="0" borderId="33" xfId="0" applyFont="1" applyBorder="1" applyAlignment="1" applyProtection="1">
      <alignment horizontal="center" vertical="center"/>
      <protection hidden="1"/>
    </xf>
    <xf numFmtId="0" fontId="25" fillId="0" borderId="34" xfId="0" applyFont="1" applyBorder="1" applyAlignment="1" applyProtection="1">
      <alignment horizontal="center" vertical="center"/>
      <protection hidden="1"/>
    </xf>
    <xf numFmtId="0" fontId="29" fillId="0" borderId="32" xfId="0" applyFont="1" applyBorder="1" applyAlignment="1" applyProtection="1">
      <alignment horizontal="left"/>
      <protection hidden="1"/>
    </xf>
    <xf numFmtId="0" fontId="30" fillId="0" borderId="33" xfId="0" applyFont="1" applyBorder="1" applyAlignment="1" applyProtection="1">
      <protection hidden="1"/>
    </xf>
    <xf numFmtId="0" fontId="30" fillId="0" borderId="34" xfId="0" applyFont="1" applyBorder="1" applyAlignment="1" applyProtection="1">
      <protection hidden="1"/>
    </xf>
    <xf numFmtId="0" fontId="25" fillId="0" borderId="3" xfId="0" applyFont="1" applyBorder="1" applyAlignment="1" applyProtection="1">
      <alignment horizontal="center" vertical="center"/>
      <protection hidden="1"/>
    </xf>
    <xf numFmtId="0" fontId="26" fillId="0" borderId="63" xfId="0" applyFont="1" applyBorder="1" applyAlignment="1" applyProtection="1">
      <alignment horizontal="center"/>
      <protection locked="0"/>
    </xf>
    <xf numFmtId="0" fontId="26" fillId="0" borderId="42" xfId="0" applyFont="1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51" fillId="0" borderId="9" xfId="0" applyFont="1" applyBorder="1" applyAlignment="1">
      <alignment horizontal="left" vertical="center"/>
    </xf>
    <xf numFmtId="0" fontId="51" fillId="0" borderId="6" xfId="0" applyFont="1" applyBorder="1" applyAlignment="1">
      <alignment horizontal="left" vertical="center"/>
    </xf>
    <xf numFmtId="0" fontId="51" fillId="0" borderId="1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10" xfId="0" applyFont="1" applyBorder="1" applyAlignment="1">
      <alignment horizontal="center" vertical="center"/>
    </xf>
    <xf numFmtId="0" fontId="51" fillId="0" borderId="112" xfId="0" applyFont="1" applyBorder="1" applyAlignment="1">
      <alignment horizontal="center" vertical="center"/>
    </xf>
    <xf numFmtId="0" fontId="51" fillId="0" borderId="113" xfId="0" applyFont="1" applyBorder="1" applyAlignment="1">
      <alignment horizontal="center" vertical="center"/>
    </xf>
    <xf numFmtId="0" fontId="51" fillId="0" borderId="114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90" xfId="0" applyFont="1" applyBorder="1" applyAlignment="1">
      <alignment horizontal="center" vertical="center"/>
    </xf>
    <xf numFmtId="0" fontId="47" fillId="0" borderId="116" xfId="0" applyFont="1" applyBorder="1" applyAlignment="1">
      <alignment horizontal="left"/>
    </xf>
    <xf numFmtId="0" fontId="47" fillId="0" borderId="117" xfId="0" applyFont="1" applyBorder="1" applyAlignment="1">
      <alignment horizontal="left"/>
    </xf>
    <xf numFmtId="0" fontId="51" fillId="0" borderId="118" xfId="0" applyFont="1" applyBorder="1" applyAlignment="1">
      <alignment horizontal="center" vertical="center"/>
    </xf>
    <xf numFmtId="0" fontId="51" fillId="0" borderId="119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123" xfId="0" applyFont="1" applyBorder="1" applyAlignment="1">
      <alignment horizontal="center" vertical="center"/>
    </xf>
    <xf numFmtId="0" fontId="51" fillId="0" borderId="127" xfId="0" applyFont="1" applyBorder="1" applyAlignment="1">
      <alignment horizontal="center" vertical="center"/>
    </xf>
    <xf numFmtId="0" fontId="51" fillId="0" borderId="128" xfId="0" applyFont="1" applyBorder="1" applyAlignment="1">
      <alignment horizontal="center" vertical="center"/>
    </xf>
    <xf numFmtId="0" fontId="50" fillId="0" borderId="84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50" fillId="0" borderId="85" xfId="0" applyFont="1" applyBorder="1" applyAlignment="1">
      <alignment horizontal="left" vertical="center"/>
    </xf>
    <xf numFmtId="0" fontId="50" fillId="0" borderId="84" xfId="0" applyFont="1" applyBorder="1" applyAlignment="1">
      <alignment horizontal="left" vertical="center"/>
    </xf>
    <xf numFmtId="0" fontId="50" fillId="0" borderId="93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50" fillId="0" borderId="95" xfId="0" applyFont="1" applyBorder="1" applyAlignment="1">
      <alignment horizontal="left" vertical="center"/>
    </xf>
    <xf numFmtId="0" fontId="47" fillId="0" borderId="86" xfId="0" applyFont="1" applyBorder="1" applyAlignment="1">
      <alignment horizontal="center" vertical="center"/>
    </xf>
    <xf numFmtId="0" fontId="47" fillId="0" borderId="87" xfId="0" applyFont="1" applyBorder="1" applyAlignment="1">
      <alignment horizontal="center" vertical="center"/>
    </xf>
    <xf numFmtId="0" fontId="48" fillId="0" borderId="88" xfId="0" applyFont="1" applyBorder="1" applyAlignment="1">
      <alignment horizontal="center" vertical="center"/>
    </xf>
    <xf numFmtId="0" fontId="48" fillId="0" borderId="91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47" fillId="0" borderId="89" xfId="0" applyFont="1" applyBorder="1" applyAlignment="1">
      <alignment horizontal="center" vertical="center"/>
    </xf>
    <xf numFmtId="0" fontId="47" fillId="0" borderId="90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85" xfId="0" applyFont="1" applyBorder="1" applyAlignment="1">
      <alignment horizontal="center" vertical="center"/>
    </xf>
    <xf numFmtId="0" fontId="47" fillId="0" borderId="93" xfId="0" applyFont="1" applyBorder="1" applyAlignment="1">
      <alignment horizontal="center" vertical="center"/>
    </xf>
    <xf numFmtId="0" fontId="47" fillId="0" borderId="95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51" fillId="0" borderId="98" xfId="0" applyFont="1" applyBorder="1" applyAlignment="1">
      <alignment horizontal="center" vertical="center"/>
    </xf>
    <xf numFmtId="0" fontId="51" fillId="0" borderId="99" xfId="0" applyFont="1" applyBorder="1" applyAlignment="1">
      <alignment horizontal="center" vertical="center"/>
    </xf>
    <xf numFmtId="0" fontId="51" fillId="0" borderId="100" xfId="0" applyFont="1" applyBorder="1" applyAlignment="1">
      <alignment horizontal="center" vertical="center"/>
    </xf>
    <xf numFmtId="0" fontId="51" fillId="0" borderId="103" xfId="0" applyFont="1" applyBorder="1" applyAlignment="1">
      <alignment horizontal="center" vertical="center"/>
    </xf>
    <xf numFmtId="0" fontId="51" fillId="0" borderId="104" xfId="0" applyFont="1" applyBorder="1" applyAlignment="1">
      <alignment horizontal="center" vertical="center"/>
    </xf>
    <xf numFmtId="0" fontId="51" fillId="0" borderId="105" xfId="0" applyFont="1" applyBorder="1" applyAlignment="1">
      <alignment horizontal="center" vertical="center"/>
    </xf>
    <xf numFmtId="0" fontId="51" fillId="0" borderId="108" xfId="0" applyFont="1" applyBorder="1" applyAlignment="1">
      <alignment horizontal="center" vertical="center"/>
    </xf>
    <xf numFmtId="0" fontId="54" fillId="0" borderId="121" xfId="0" applyFont="1" applyBorder="1" applyAlignment="1">
      <alignment horizontal="left" wrapText="1"/>
    </xf>
    <xf numFmtId="0" fontId="47" fillId="0" borderId="122" xfId="0" applyFont="1" applyBorder="1" applyAlignment="1">
      <alignment horizontal="left" wrapText="1"/>
    </xf>
    <xf numFmtId="0" fontId="51" fillId="0" borderId="106" xfId="0" applyFont="1" applyBorder="1" applyAlignment="1">
      <alignment horizontal="center" vertical="center"/>
    </xf>
    <xf numFmtId="0" fontId="51" fillId="0" borderId="85" xfId="0" applyFont="1" applyBorder="1" applyAlignment="1">
      <alignment horizontal="center" vertical="center"/>
    </xf>
    <xf numFmtId="0" fontId="47" fillId="0" borderId="125" xfId="0" applyFont="1" applyBorder="1" applyAlignment="1">
      <alignment horizontal="right" vertical="center" wrapText="1"/>
    </xf>
    <xf numFmtId="0" fontId="47" fillId="0" borderId="126" xfId="0" applyFont="1" applyBorder="1" applyAlignment="1">
      <alignment horizontal="right" vertical="center" wrapText="1"/>
    </xf>
    <xf numFmtId="0" fontId="51" fillId="0" borderId="2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09" xfId="0" applyFont="1" applyBorder="1" applyAlignment="1">
      <alignment horizontal="center" vertical="center"/>
    </xf>
    <xf numFmtId="0" fontId="51" fillId="0" borderId="106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</cellXfs>
  <cellStyles count="4">
    <cellStyle name="標準" xfId="0" builtinId="0"/>
    <cellStyle name="標準 2" xfId="1" xr:uid="{00204F36-E9C3-4FC7-8F37-6D569EBF359A}"/>
    <cellStyle name="標準 3" xfId="2" xr:uid="{C5694ED1-E9A5-48EC-A539-C31432F90A34}"/>
    <cellStyle name="標準 4" xfId="3" xr:uid="{D264DADB-0DCA-45C9-9389-BE3CBF093A9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FFFF"/>
      <color rgb="FFCCFF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342900</xdr:rowOff>
    </xdr:from>
    <xdr:to>
      <xdr:col>18</xdr:col>
      <xdr:colOff>238125</xdr:colOff>
      <xdr:row>5</xdr:row>
      <xdr:rowOff>285750</xdr:rowOff>
    </xdr:to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>
          <a:grpSpLocks/>
        </xdr:cNvGrpSpPr>
      </xdr:nvGrpSpPr>
      <xdr:grpSpPr bwMode="auto">
        <a:xfrm>
          <a:off x="9515475" y="666750"/>
          <a:ext cx="1181100" cy="1390650"/>
          <a:chOff x="4693538" y="3143712"/>
          <a:chExt cx="1304925" cy="1212550"/>
        </a:xfrm>
      </xdr:grpSpPr>
      <xdr:grpSp>
        <xdr:nvGrpSpPr>
          <xdr:cNvPr id="8" name="Shape 11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GrpSpPr>
            <a:grpSpLocks/>
          </xdr:cNvGrpSpPr>
        </xdr:nvGrpSpPr>
        <xdr:grpSpPr bwMode="auto">
          <a:xfrm>
            <a:off x="4693538" y="3143712"/>
            <a:ext cx="1304925" cy="1212550"/>
            <a:chOff x="8782050" y="473870"/>
            <a:chExt cx="1295400" cy="120253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1600-000009000000}"/>
                </a:ext>
              </a:extLst>
            </xdr:cNvPr>
            <xdr:cNvSpPr/>
          </xdr:nvSpPr>
          <xdr:spPr>
            <a:xfrm>
              <a:off x="8782050" y="535936"/>
              <a:ext cx="1295400" cy="1140464"/>
            </a:xfrm>
            <a:prstGeom prst="rect">
              <a:avLst/>
            </a:prstGeom>
            <a:noFill/>
            <a:ln>
              <a:noFill/>
            </a:ln>
          </xdr:spPr>
          <xdr:txBody>
            <a:bodyPr lIns="91425" tIns="91425" rIns="91425" bIns="91425" anchor="ctr" anchorCtr="0">
              <a:noAutofit/>
            </a:bodyPr>
            <a:lstStyle/>
            <a:p>
              <a:pPr lvl="0">
                <a:spcBef>
                  <a:spcPts val="0"/>
                </a:spcBef>
                <a:buNone/>
              </a:pPr>
              <a:endParaRPr sz="1400"/>
            </a:p>
          </xdr:txBody>
        </xdr:sp>
        <xdr:sp macro="" textlink="">
          <xdr:nvSpPr>
            <xdr:cNvPr id="10" name="Shape 12">
              <a:extLst>
                <a:ext uri="{FF2B5EF4-FFF2-40B4-BE49-F238E27FC236}">
                  <a16:creationId xmlns:a16="http://schemas.microsoft.com/office/drawing/2014/main" id="{00000000-0008-0000-1600-00000A000000}"/>
                </a:ext>
              </a:extLst>
            </xdr:cNvPr>
            <xdr:cNvSpPr/>
          </xdr:nvSpPr>
          <xdr:spPr>
            <a:xfrm>
              <a:off x="8782050" y="535936"/>
              <a:ext cx="1295400" cy="1140464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/>
              <a:headEnd type="none" w="med" len="med"/>
              <a:tailEnd type="none" w="med" len="med"/>
            </a:ln>
          </xdr:spPr>
          <xdr:txBody>
            <a:bodyPr lIns="91425" tIns="91425" rIns="91425" bIns="91425" anchor="ctr" anchorCtr="0">
              <a:noAutofit/>
            </a:bodyPr>
            <a:lstStyle/>
            <a:p>
              <a:pPr lvl="0">
                <a:spcBef>
                  <a:spcPts val="0"/>
                </a:spcBef>
                <a:buNone/>
              </a:pPr>
              <a:endParaRPr sz="1400"/>
            </a:p>
          </xdr:txBody>
        </xdr:sp>
        <xdr:sp macro="" textlink="">
          <xdr:nvSpPr>
            <xdr:cNvPr id="11" name="Shape 13">
              <a:extLst>
                <a:ext uri="{FF2B5EF4-FFF2-40B4-BE49-F238E27FC236}">
                  <a16:creationId xmlns:a16="http://schemas.microsoft.com/office/drawing/2014/main" id="{00000000-0008-0000-1600-00000B000000}"/>
                </a:ext>
              </a:extLst>
            </xdr:cNvPr>
            <xdr:cNvSpPr/>
          </xdr:nvSpPr>
          <xdr:spPr>
            <a:xfrm>
              <a:off x="8907411" y="473870"/>
              <a:ext cx="1044677" cy="356880"/>
            </a:xfrm>
            <a:prstGeom prst="rect">
              <a:avLst/>
            </a:prstGeom>
            <a:noFill/>
            <a:ln>
              <a:noFill/>
            </a:ln>
          </xdr:spPr>
          <xdr:txBody>
            <a:bodyPr lIns="91425" tIns="45700" rIns="91425" bIns="45700" anchor="t" anchorCtr="0">
              <a:noAutofit/>
            </a:bodyPr>
            <a:lstStyle/>
            <a:p>
              <a:pPr lvl="0" indent="0" algn="ctr">
                <a:lnSpc>
                  <a:spcPts val="1700"/>
                </a:lnSpc>
                <a:spcBef>
                  <a:spcPts val="0"/>
                </a:spcBef>
                <a:buSzPct val="25000"/>
                <a:buNone/>
              </a:pPr>
              <a:r>
                <a:rPr lang="en-US" sz="1100" i="0" u="none" strike="noStrike">
                  <a:solidFill>
                    <a:srgbClr val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  <a:sym typeface="Arial"/>
                </a:rPr>
                <a:t>受付印</a:t>
              </a:r>
            </a:p>
            <a:p>
              <a:pPr lvl="0" indent="0" algn="ctr">
                <a:lnSpc>
                  <a:spcPts val="1600"/>
                </a:lnSpc>
                <a:spcBef>
                  <a:spcPts val="0"/>
                </a:spcBef>
                <a:buNone/>
              </a:pPr>
              <a:endParaRPr sz="1100" i="0" u="none" strike="noStrike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  <a:sym typeface="Arial"/>
              </a:endParaRPr>
            </a:p>
          </xdr:txBody>
        </xdr:sp>
      </xdr:grp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47626</xdr:rowOff>
    </xdr:from>
    <xdr:to>
      <xdr:col>12</xdr:col>
      <xdr:colOff>476250</xdr:colOff>
      <xdr:row>1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F9BB89-9A5C-492B-9A2B-DCC35E4E878B}"/>
            </a:ext>
          </a:extLst>
        </xdr:cNvPr>
        <xdr:cNvSpPr txBox="1"/>
      </xdr:nvSpPr>
      <xdr:spPr>
        <a:xfrm>
          <a:off x="47625" y="47626"/>
          <a:ext cx="6638925" cy="30480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市民スポーツ大会・祭（水泳大会）　</a:t>
          </a:r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個人票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495301</xdr:colOff>
      <xdr:row>3</xdr:row>
      <xdr:rowOff>123826</xdr:rowOff>
    </xdr:from>
    <xdr:to>
      <xdr:col>3</xdr:col>
      <xdr:colOff>249012</xdr:colOff>
      <xdr:row>4</xdr:row>
      <xdr:rowOff>85726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1582DC45-E4FA-4871-8F23-35A21E79F204}"/>
            </a:ext>
          </a:extLst>
        </xdr:cNvPr>
        <xdr:cNvSpPr/>
      </xdr:nvSpPr>
      <xdr:spPr>
        <a:xfrm>
          <a:off x="1962151" y="800101"/>
          <a:ext cx="334736" cy="1714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47625</xdr:colOff>
      <xdr:row>22</xdr:row>
      <xdr:rowOff>47626</xdr:rowOff>
    </xdr:from>
    <xdr:to>
      <xdr:col>12</xdr:col>
      <xdr:colOff>476250</xdr:colOff>
      <xdr:row>23</xdr:row>
      <xdr:rowOff>9526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B8241B-ABD9-4A1B-9E8C-E0F4C4D4BA82}"/>
            </a:ext>
          </a:extLst>
        </xdr:cNvPr>
        <xdr:cNvSpPr txBox="1"/>
      </xdr:nvSpPr>
      <xdr:spPr>
        <a:xfrm>
          <a:off x="47625" y="5410201"/>
          <a:ext cx="6638925" cy="304800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市民スポーツ大会・祭（水泳大会）　</a:t>
          </a:r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個人票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495301</xdr:colOff>
      <xdr:row>25</xdr:row>
      <xdr:rowOff>123826</xdr:rowOff>
    </xdr:from>
    <xdr:to>
      <xdr:col>3</xdr:col>
      <xdr:colOff>249012</xdr:colOff>
      <xdr:row>26</xdr:row>
      <xdr:rowOff>85726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6F83C76C-B427-4ED8-8963-6BDD2DFB6715}"/>
            </a:ext>
          </a:extLst>
        </xdr:cNvPr>
        <xdr:cNvSpPr/>
      </xdr:nvSpPr>
      <xdr:spPr>
        <a:xfrm>
          <a:off x="1962151" y="6162676"/>
          <a:ext cx="334736" cy="1714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80C-A955-4070-8E9F-65ACDE051C60}">
  <sheetPr>
    <tabColor rgb="FFFF9999"/>
  </sheetPr>
  <dimension ref="A1:S53"/>
  <sheetViews>
    <sheetView tabSelected="1" zoomScaleNormal="100" workbookViewId="0">
      <selection sqref="A1:C1"/>
    </sheetView>
  </sheetViews>
  <sheetFormatPr defaultRowHeight="13.5"/>
  <cols>
    <col min="1" max="1" width="2.75" customWidth="1"/>
    <col min="2" max="2" width="0.625" customWidth="1"/>
    <col min="3" max="3" width="9.5" bestFit="1" customWidth="1"/>
    <col min="4" max="4" width="0.75" customWidth="1"/>
    <col min="5" max="10" width="6" customWidth="1"/>
    <col min="11" max="11" width="6.375" customWidth="1"/>
    <col min="12" max="13" width="8.5" customWidth="1"/>
    <col min="14" max="14" width="6.75" customWidth="1"/>
    <col min="15" max="16" width="4.625" customWidth="1"/>
    <col min="17" max="18" width="6.125" customWidth="1"/>
    <col min="19" max="19" width="9.125" customWidth="1"/>
  </cols>
  <sheetData>
    <row r="1" spans="1:19" ht="6" customHeight="1"/>
    <row r="2" spans="1:19" ht="39.950000000000003" customHeight="1">
      <c r="C2" s="198" t="s">
        <v>57</v>
      </c>
      <c r="D2" s="198"/>
      <c r="E2" s="198"/>
      <c r="F2" s="198"/>
      <c r="G2" s="198"/>
      <c r="H2" s="198"/>
      <c r="I2" s="198"/>
      <c r="J2" s="198"/>
      <c r="K2" s="198"/>
      <c r="L2" s="2"/>
      <c r="M2" s="7" t="s">
        <v>10</v>
      </c>
      <c r="N2" s="7" t="s">
        <v>45</v>
      </c>
      <c r="O2" s="7"/>
      <c r="P2" s="7"/>
      <c r="Q2" s="7"/>
      <c r="R2" s="7"/>
      <c r="S2" s="7"/>
    </row>
    <row r="3" spans="1:19" ht="18" customHeight="1">
      <c r="A3" s="3">
        <v>1</v>
      </c>
      <c r="B3" s="3"/>
      <c r="C3" s="15" t="s">
        <v>147</v>
      </c>
      <c r="D3" s="13"/>
      <c r="E3" s="30" t="s">
        <v>148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ht="3" customHeight="1">
      <c r="A4" s="3"/>
      <c r="B4" s="3"/>
      <c r="C4" s="13"/>
      <c r="D4" s="13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9" ht="18" customHeight="1">
      <c r="A5" s="3">
        <v>2</v>
      </c>
      <c r="B5" s="3"/>
      <c r="C5" s="113" t="s">
        <v>138</v>
      </c>
      <c r="D5" s="31"/>
      <c r="E5" s="29" t="s">
        <v>141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9" ht="18" customHeight="1">
      <c r="A6" s="3"/>
      <c r="B6" s="3"/>
      <c r="D6" s="31"/>
      <c r="E6" s="52" t="s">
        <v>145</v>
      </c>
      <c r="G6" s="31"/>
      <c r="I6" s="31"/>
      <c r="J6" s="31"/>
      <c r="K6" s="31"/>
      <c r="L6" s="31"/>
      <c r="M6" s="31"/>
      <c r="N6" s="31"/>
      <c r="O6" s="31"/>
      <c r="P6" s="30"/>
      <c r="Q6" s="31"/>
    </row>
    <row r="7" spans="1:19" ht="18" customHeight="1">
      <c r="A7" s="3"/>
      <c r="B7" s="3"/>
      <c r="C7" s="53"/>
      <c r="D7" s="53"/>
      <c r="E7" s="53"/>
      <c r="F7" s="30" t="s">
        <v>142</v>
      </c>
      <c r="G7" s="53"/>
      <c r="H7" s="53"/>
      <c r="I7" s="53"/>
      <c r="J7" s="53"/>
      <c r="L7" s="53"/>
      <c r="M7" s="52"/>
      <c r="N7" s="53"/>
      <c r="O7" s="53"/>
      <c r="P7" s="53"/>
      <c r="Q7" s="53"/>
    </row>
    <row r="8" spans="1:19" ht="18" customHeight="1">
      <c r="A8" s="3"/>
      <c r="B8" s="3"/>
      <c r="D8" s="30"/>
      <c r="E8" s="30" t="s">
        <v>144</v>
      </c>
      <c r="F8" s="53"/>
      <c r="G8" s="30"/>
      <c r="I8" s="30"/>
      <c r="J8" s="30"/>
      <c r="K8" s="30"/>
      <c r="L8" s="30"/>
      <c r="M8" s="30"/>
      <c r="N8" s="30"/>
      <c r="O8" s="30"/>
      <c r="P8" s="30"/>
      <c r="Q8" s="30"/>
      <c r="S8" s="52"/>
    </row>
    <row r="9" spans="1:19" ht="18" customHeight="1">
      <c r="A9" s="3"/>
      <c r="B9" s="3"/>
      <c r="D9" s="30"/>
      <c r="F9" s="30" t="s">
        <v>143</v>
      </c>
      <c r="G9" s="30"/>
      <c r="I9" s="30"/>
      <c r="J9" s="30"/>
      <c r="K9" s="30"/>
      <c r="L9" s="30"/>
      <c r="M9" s="30"/>
      <c r="N9" s="30"/>
      <c r="O9" s="30"/>
      <c r="P9" s="30"/>
      <c r="Q9" s="30"/>
      <c r="S9" s="52"/>
    </row>
    <row r="10" spans="1:19" ht="3" customHeight="1">
      <c r="A10" s="3"/>
      <c r="B10" s="3"/>
      <c r="C10" s="13"/>
      <c r="D10" s="13"/>
      <c r="E10" s="8"/>
      <c r="F10" s="8"/>
      <c r="G10" s="22"/>
      <c r="H10" s="22"/>
      <c r="I10" s="22"/>
      <c r="J10" s="22"/>
      <c r="K10" s="22"/>
      <c r="L10" s="22"/>
      <c r="M10" s="22"/>
      <c r="N10" s="22"/>
    </row>
    <row r="11" spans="1:19" ht="20.100000000000001" customHeight="1">
      <c r="A11" s="3">
        <v>3</v>
      </c>
      <c r="B11" s="3"/>
      <c r="C11" s="14" t="s">
        <v>9</v>
      </c>
      <c r="D11" s="14"/>
      <c r="E11" s="13"/>
      <c r="F11" s="13"/>
      <c r="G11" s="13"/>
      <c r="H11" s="13"/>
      <c r="I11" s="13"/>
      <c r="J11" s="8"/>
      <c r="K11" s="22"/>
      <c r="L11" s="22"/>
      <c r="M11" s="22"/>
      <c r="N11" s="22"/>
      <c r="O11" s="22"/>
      <c r="P11" s="22"/>
      <c r="Q11" s="22"/>
      <c r="R11" s="22"/>
      <c r="S11" s="6"/>
    </row>
    <row r="12" spans="1:19" ht="1.5" customHeight="1">
      <c r="A12" s="3"/>
      <c r="B12" s="3"/>
      <c r="C12" s="14"/>
      <c r="D12" s="14"/>
      <c r="E12" s="13"/>
      <c r="F12" s="13"/>
      <c r="G12" s="13"/>
      <c r="H12" s="13"/>
      <c r="I12" s="13"/>
      <c r="J12" s="8"/>
      <c r="K12" s="22"/>
      <c r="L12" s="22"/>
      <c r="M12" s="22"/>
      <c r="N12" s="22"/>
      <c r="O12" s="22"/>
      <c r="P12" s="22"/>
      <c r="Q12" s="22"/>
      <c r="R12" s="22"/>
      <c r="S12" s="6"/>
    </row>
    <row r="13" spans="1:19" ht="18" customHeight="1">
      <c r="A13" s="3"/>
      <c r="B13" s="3"/>
      <c r="C13" s="199"/>
      <c r="D13" s="200"/>
      <c r="E13" s="200"/>
      <c r="F13" s="201"/>
      <c r="G13" s="202" t="s">
        <v>23</v>
      </c>
      <c r="H13" s="203"/>
      <c r="I13" s="203" t="s">
        <v>25</v>
      </c>
      <c r="J13" s="203"/>
      <c r="K13" s="12" t="s">
        <v>41</v>
      </c>
      <c r="L13" s="27" t="s">
        <v>31</v>
      </c>
      <c r="M13" s="26" t="s">
        <v>46</v>
      </c>
      <c r="N13" s="11" t="s">
        <v>14</v>
      </c>
      <c r="O13" s="204" t="s">
        <v>44</v>
      </c>
      <c r="P13" s="204"/>
    </row>
    <row r="14" spans="1:19" ht="18" customHeight="1">
      <c r="A14" s="3"/>
      <c r="B14" s="3"/>
      <c r="C14" s="189" t="s">
        <v>47</v>
      </c>
      <c r="D14" s="190"/>
      <c r="E14" s="190"/>
      <c r="F14" s="191"/>
      <c r="G14" s="24" t="s">
        <v>22</v>
      </c>
      <c r="H14" s="11" t="s">
        <v>30</v>
      </c>
      <c r="I14" s="11" t="s">
        <v>22</v>
      </c>
      <c r="J14" s="11" t="s">
        <v>30</v>
      </c>
      <c r="K14" s="11" t="s">
        <v>22</v>
      </c>
      <c r="L14" s="11" t="s">
        <v>22</v>
      </c>
      <c r="M14" s="11" t="s">
        <v>7</v>
      </c>
      <c r="N14" s="192" t="s">
        <v>109</v>
      </c>
      <c r="O14" s="194"/>
      <c r="P14" s="194"/>
    </row>
    <row r="15" spans="1:19" ht="18" customHeight="1">
      <c r="A15" s="3"/>
      <c r="B15" s="3"/>
      <c r="C15" s="195" t="s">
        <v>48</v>
      </c>
      <c r="D15" s="196"/>
      <c r="E15" s="196"/>
      <c r="F15" s="197"/>
      <c r="G15" s="24" t="s">
        <v>22</v>
      </c>
      <c r="H15" s="11" t="s">
        <v>30</v>
      </c>
      <c r="I15" s="11" t="s">
        <v>22</v>
      </c>
      <c r="J15" s="11" t="s">
        <v>30</v>
      </c>
      <c r="K15" s="11" t="s">
        <v>22</v>
      </c>
      <c r="L15" s="11" t="s">
        <v>22</v>
      </c>
      <c r="M15" s="11" t="s">
        <v>7</v>
      </c>
      <c r="N15" s="193"/>
      <c r="O15" s="194"/>
      <c r="P15" s="194"/>
    </row>
    <row r="16" spans="1:19" ht="18" customHeight="1">
      <c r="A16" s="3"/>
      <c r="B16" s="3"/>
      <c r="C16" s="203" t="s">
        <v>59</v>
      </c>
      <c r="D16" s="203"/>
      <c r="E16" s="203"/>
      <c r="F16" s="205"/>
      <c r="G16" s="24" t="s">
        <v>30</v>
      </c>
      <c r="H16" s="11" t="s">
        <v>7</v>
      </c>
      <c r="I16" s="11" t="s">
        <v>30</v>
      </c>
      <c r="J16" s="11" t="s">
        <v>7</v>
      </c>
      <c r="K16" s="11" t="s">
        <v>30</v>
      </c>
      <c r="L16" s="11" t="s">
        <v>30</v>
      </c>
      <c r="M16" s="11" t="s">
        <v>7</v>
      </c>
      <c r="N16" s="95" t="s">
        <v>110</v>
      </c>
      <c r="O16" s="206" t="s">
        <v>110</v>
      </c>
      <c r="P16" s="207"/>
    </row>
    <row r="17" spans="1:19" ht="18" customHeight="1">
      <c r="A17" s="3"/>
      <c r="B17" s="3"/>
      <c r="C17" s="203" t="s">
        <v>60</v>
      </c>
      <c r="D17" s="203"/>
      <c r="E17" s="203"/>
      <c r="F17" s="205"/>
      <c r="G17" s="24" t="s">
        <v>30</v>
      </c>
      <c r="H17" s="11" t="s">
        <v>7</v>
      </c>
      <c r="I17" s="11" t="s">
        <v>30</v>
      </c>
      <c r="J17" s="11" t="s">
        <v>7</v>
      </c>
      <c r="K17" s="11" t="s">
        <v>30</v>
      </c>
      <c r="L17" s="11" t="s">
        <v>30</v>
      </c>
      <c r="M17" s="11" t="s">
        <v>7</v>
      </c>
      <c r="N17" s="95" t="s">
        <v>111</v>
      </c>
      <c r="O17" s="206" t="s">
        <v>111</v>
      </c>
      <c r="P17" s="207"/>
    </row>
    <row r="18" spans="1:19" ht="18" customHeight="1">
      <c r="A18" s="3"/>
      <c r="B18" s="3"/>
      <c r="C18" s="203" t="s">
        <v>49</v>
      </c>
      <c r="D18" s="203"/>
      <c r="E18" s="203"/>
      <c r="F18" s="205"/>
      <c r="G18" s="208" t="s">
        <v>30</v>
      </c>
      <c r="H18" s="202"/>
      <c r="I18" s="209" t="s">
        <v>30</v>
      </c>
      <c r="J18" s="202"/>
      <c r="K18" s="11" t="s">
        <v>30</v>
      </c>
      <c r="L18" s="11" t="s">
        <v>30</v>
      </c>
      <c r="M18" s="11" t="s">
        <v>7</v>
      </c>
      <c r="N18" s="25"/>
      <c r="O18" s="194"/>
      <c r="P18" s="194"/>
    </row>
    <row r="19" spans="1:19" ht="18" customHeight="1">
      <c r="A19" s="3"/>
      <c r="B19" s="3"/>
      <c r="C19" s="203" t="s">
        <v>50</v>
      </c>
      <c r="D19" s="203"/>
      <c r="E19" s="203"/>
      <c r="F19" s="205"/>
      <c r="G19" s="208" t="s">
        <v>30</v>
      </c>
      <c r="H19" s="202"/>
      <c r="I19" s="209" t="s">
        <v>30</v>
      </c>
      <c r="J19" s="202"/>
      <c r="K19" s="11" t="s">
        <v>30</v>
      </c>
      <c r="L19" s="11" t="s">
        <v>30</v>
      </c>
      <c r="M19" s="11" t="s">
        <v>7</v>
      </c>
      <c r="N19" s="25"/>
      <c r="O19" s="194"/>
      <c r="P19" s="194"/>
    </row>
    <row r="20" spans="1:19" ht="18" customHeight="1">
      <c r="A20" s="3"/>
      <c r="B20" s="3"/>
      <c r="C20" s="203" t="s">
        <v>51</v>
      </c>
      <c r="D20" s="203"/>
      <c r="E20" s="203"/>
      <c r="F20" s="205"/>
      <c r="G20" s="208" t="s">
        <v>30</v>
      </c>
      <c r="H20" s="202"/>
      <c r="I20" s="209" t="s">
        <v>30</v>
      </c>
      <c r="J20" s="202"/>
      <c r="K20" s="11" t="s">
        <v>30</v>
      </c>
      <c r="L20" s="11" t="s">
        <v>30</v>
      </c>
      <c r="M20" s="11" t="s">
        <v>7</v>
      </c>
      <c r="N20" s="25"/>
      <c r="O20" s="194"/>
      <c r="P20" s="194"/>
    </row>
    <row r="21" spans="1:19" ht="18" customHeight="1" thickBot="1">
      <c r="A21" s="3"/>
      <c r="B21" s="3"/>
      <c r="C21" s="211" t="s">
        <v>52</v>
      </c>
      <c r="D21" s="211"/>
      <c r="E21" s="211"/>
      <c r="F21" s="212"/>
      <c r="G21" s="21" t="s">
        <v>22</v>
      </c>
      <c r="H21" s="17" t="s">
        <v>30</v>
      </c>
      <c r="I21" s="17" t="s">
        <v>22</v>
      </c>
      <c r="J21" s="17" t="s">
        <v>30</v>
      </c>
      <c r="K21" s="17" t="s">
        <v>22</v>
      </c>
      <c r="L21" s="17" t="s">
        <v>22</v>
      </c>
      <c r="M21" s="94" t="s">
        <v>107</v>
      </c>
      <c r="N21" s="28"/>
      <c r="O21" s="213"/>
      <c r="P21" s="213"/>
    </row>
    <row r="22" spans="1:19" ht="18" customHeight="1" thickTop="1">
      <c r="A22" s="3"/>
      <c r="B22" s="3"/>
      <c r="C22" s="214" t="s">
        <v>139</v>
      </c>
      <c r="D22" s="214"/>
      <c r="E22" s="214"/>
      <c r="F22" s="215"/>
      <c r="G22" s="216" t="s">
        <v>53</v>
      </c>
      <c r="H22" s="217"/>
      <c r="I22" s="217"/>
      <c r="J22" s="217"/>
      <c r="K22" s="217"/>
      <c r="L22" s="217"/>
      <c r="M22" s="217"/>
      <c r="N22" s="96" t="s">
        <v>110</v>
      </c>
      <c r="O22" s="218" t="s">
        <v>110</v>
      </c>
      <c r="P22" s="219"/>
    </row>
    <row r="23" spans="1:19" ht="18" customHeight="1">
      <c r="A23" s="3"/>
      <c r="B23" s="3"/>
      <c r="C23" s="203" t="s">
        <v>140</v>
      </c>
      <c r="D23" s="203"/>
      <c r="E23" s="203"/>
      <c r="F23" s="205"/>
      <c r="G23" s="220" t="s">
        <v>54</v>
      </c>
      <c r="H23" s="221"/>
      <c r="I23" s="221"/>
      <c r="J23" s="221"/>
      <c r="K23" s="221"/>
      <c r="L23" s="221"/>
      <c r="M23" s="221"/>
      <c r="N23" s="95" t="s">
        <v>110</v>
      </c>
      <c r="O23" s="206" t="s">
        <v>110</v>
      </c>
      <c r="P23" s="207"/>
    </row>
    <row r="24" spans="1:19" ht="18" customHeight="1">
      <c r="A24" s="3"/>
      <c r="B24" s="3"/>
      <c r="C24" s="203" t="s">
        <v>55</v>
      </c>
      <c r="D24" s="203"/>
      <c r="E24" s="203"/>
      <c r="F24" s="205"/>
      <c r="G24" s="220" t="s">
        <v>56</v>
      </c>
      <c r="H24" s="221"/>
      <c r="I24" s="221"/>
      <c r="J24" s="221"/>
      <c r="K24" s="221"/>
      <c r="L24" s="221"/>
      <c r="M24" s="221"/>
      <c r="N24" s="95" t="s">
        <v>110</v>
      </c>
      <c r="O24" s="222"/>
      <c r="P24" s="223"/>
    </row>
    <row r="25" spans="1:19" ht="18" customHeight="1">
      <c r="A25" s="3"/>
      <c r="B25" s="3"/>
      <c r="C25" s="203" t="s">
        <v>61</v>
      </c>
      <c r="D25" s="203"/>
      <c r="E25" s="203"/>
      <c r="F25" s="205"/>
      <c r="G25" s="220" t="s">
        <v>108</v>
      </c>
      <c r="H25" s="221"/>
      <c r="I25" s="221"/>
      <c r="J25" s="221"/>
      <c r="K25" s="221"/>
      <c r="L25" s="221"/>
      <c r="M25" s="221"/>
      <c r="N25" s="221"/>
      <c r="O25" s="221"/>
      <c r="P25" s="221"/>
    </row>
    <row r="26" spans="1:19" ht="3" customHeight="1">
      <c r="A26" s="3"/>
      <c r="B26" s="3"/>
      <c r="C26" s="9"/>
      <c r="D26" s="9"/>
      <c r="E26" s="9"/>
      <c r="F26" s="9"/>
      <c r="G26" s="9"/>
      <c r="H26" s="9"/>
      <c r="I26" s="9"/>
      <c r="J26" s="10"/>
      <c r="K26" s="6"/>
      <c r="L26" s="6"/>
      <c r="M26" s="6"/>
      <c r="N26" s="6"/>
      <c r="O26" s="6"/>
      <c r="P26" s="6"/>
      <c r="Q26" s="6"/>
      <c r="R26" s="6"/>
      <c r="S26" s="6"/>
    </row>
    <row r="27" spans="1:19" ht="18" customHeight="1">
      <c r="A27" s="3">
        <v>4</v>
      </c>
      <c r="B27" s="3"/>
      <c r="C27" s="15" t="s">
        <v>1</v>
      </c>
      <c r="D27" s="15"/>
      <c r="E27" s="210" t="s">
        <v>106</v>
      </c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7"/>
      <c r="R27" s="7"/>
    </row>
    <row r="28" spans="1:19" ht="18" customHeight="1">
      <c r="A28" s="3"/>
      <c r="B28" s="3"/>
      <c r="C28" s="15"/>
      <c r="D28" s="15"/>
      <c r="E28" s="8" t="s">
        <v>149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7"/>
      <c r="R28" s="7"/>
    </row>
    <row r="29" spans="1:19" ht="3" customHeight="1">
      <c r="A29" s="3"/>
      <c r="B29" s="3"/>
      <c r="C29" s="15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8" customHeight="1">
      <c r="A30" s="3">
        <v>5</v>
      </c>
      <c r="B30" s="3"/>
      <c r="C30" s="15" t="s">
        <v>2</v>
      </c>
      <c r="D30" s="15"/>
      <c r="E30" s="225" t="s">
        <v>150</v>
      </c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8"/>
      <c r="R30" s="8"/>
      <c r="S30" s="6"/>
    </row>
    <row r="31" spans="1:19" ht="18" customHeight="1">
      <c r="A31" s="3"/>
      <c r="B31" s="3"/>
      <c r="C31" s="15"/>
      <c r="D31" s="15"/>
      <c r="E31" s="142" t="s">
        <v>151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8"/>
      <c r="R31" s="8"/>
      <c r="S31" s="6"/>
    </row>
    <row r="32" spans="1:19" ht="15.95" customHeight="1">
      <c r="A32" s="3"/>
      <c r="B32" s="3"/>
      <c r="C32" s="16"/>
      <c r="D32" s="15"/>
      <c r="E32" s="226" t="s">
        <v>152</v>
      </c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7"/>
      <c r="R32" s="7"/>
    </row>
    <row r="33" spans="1:19" ht="15.95" customHeight="1">
      <c r="A33" s="3"/>
      <c r="B33" s="3"/>
      <c r="C33" s="16"/>
      <c r="D33" s="15"/>
      <c r="E33" s="210" t="s">
        <v>153</v>
      </c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7"/>
      <c r="R33" s="7"/>
    </row>
    <row r="34" spans="1:19" ht="15.95" customHeight="1">
      <c r="A34" s="3"/>
      <c r="B34" s="3"/>
      <c r="C34" s="16"/>
      <c r="D34" s="15"/>
      <c r="E34" s="210" t="s">
        <v>62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7"/>
      <c r="R34" s="7"/>
      <c r="S34" s="6"/>
    </row>
    <row r="35" spans="1:19" ht="3" customHeight="1">
      <c r="A35" s="3"/>
      <c r="B35" s="3"/>
      <c r="C35" s="16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6"/>
    </row>
    <row r="36" spans="1:19" ht="18" customHeight="1">
      <c r="A36" s="3">
        <v>6</v>
      </c>
      <c r="B36" s="3"/>
      <c r="C36" s="15" t="s">
        <v>99</v>
      </c>
      <c r="D36" s="5"/>
      <c r="E36" s="224" t="s">
        <v>112</v>
      </c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6"/>
      <c r="R36" s="6"/>
    </row>
    <row r="37" spans="1:19" ht="18" customHeight="1">
      <c r="A37" s="3"/>
      <c r="B37" s="3"/>
      <c r="C37" s="15"/>
      <c r="D37" s="5"/>
      <c r="E37" s="224" t="s">
        <v>113</v>
      </c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6"/>
      <c r="R37" s="6"/>
    </row>
    <row r="38" spans="1:19" ht="3" customHeight="1">
      <c r="A38" s="3"/>
      <c r="B38" s="3"/>
      <c r="C38" s="15"/>
      <c r="D38" s="5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9" ht="18" customHeight="1">
      <c r="A39" s="3">
        <v>7</v>
      </c>
      <c r="B39" s="3"/>
      <c r="C39" s="15" t="s">
        <v>3</v>
      </c>
      <c r="D39" s="5"/>
      <c r="E39" s="19" t="s">
        <v>100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9" ht="18" customHeight="1">
      <c r="A40" s="3"/>
      <c r="B40" s="3"/>
      <c r="C40" s="5"/>
      <c r="D40" s="5"/>
      <c r="E40" s="7" t="s">
        <v>146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9" ht="18" customHeight="1">
      <c r="A41" s="3"/>
      <c r="B41" s="3"/>
      <c r="C41" s="5"/>
      <c r="D41" s="5"/>
      <c r="E41" s="8" t="s">
        <v>114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7"/>
    </row>
    <row r="42" spans="1:19" ht="18" customHeight="1">
      <c r="A42" s="3"/>
      <c r="B42" s="3"/>
      <c r="C42" s="5"/>
      <c r="D42" s="5"/>
      <c r="E42" s="8" t="s">
        <v>115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7"/>
      <c r="R42" s="7"/>
    </row>
    <row r="43" spans="1:19" ht="18" customHeight="1">
      <c r="A43" s="3"/>
      <c r="B43" s="3"/>
      <c r="C43" s="5"/>
      <c r="D43" s="5"/>
      <c r="E43" s="8" t="s">
        <v>116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7"/>
      <c r="R43" s="7"/>
    </row>
    <row r="44" spans="1:19" ht="18" customHeight="1">
      <c r="A44" s="3"/>
      <c r="B44" s="3"/>
      <c r="C44" s="5"/>
      <c r="D44" s="5"/>
      <c r="E44" s="8" t="s">
        <v>154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7"/>
    </row>
    <row r="45" spans="1:19" ht="18" customHeight="1">
      <c r="A45" s="3"/>
      <c r="B45" s="3"/>
      <c r="C45" s="5"/>
      <c r="D45" s="5"/>
      <c r="E45" s="8" t="s">
        <v>117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7"/>
      <c r="R45" s="7"/>
    </row>
    <row r="46" spans="1:19" ht="18" customHeight="1">
      <c r="A46" s="3"/>
      <c r="B46" s="3"/>
      <c r="C46" s="5"/>
      <c r="D46" s="5"/>
      <c r="E46" s="210" t="s">
        <v>155</v>
      </c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7"/>
      <c r="R46" s="7"/>
    </row>
    <row r="47" spans="1:19" ht="18" customHeight="1">
      <c r="A47" s="3"/>
      <c r="B47" s="3"/>
      <c r="C47" s="5"/>
      <c r="D47" s="5"/>
      <c r="E47" s="210" t="s">
        <v>118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7"/>
      <c r="R47" s="7"/>
    </row>
    <row r="48" spans="1:19" ht="18" customHeight="1">
      <c r="A48" s="3"/>
      <c r="B48" s="3"/>
      <c r="C48" s="5"/>
      <c r="D48" s="5"/>
      <c r="E48" s="7" t="s">
        <v>156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8" customHeight="1">
      <c r="A49" s="3"/>
      <c r="B49" s="3"/>
      <c r="C49" s="5"/>
      <c r="D49" s="5"/>
      <c r="E49" s="7" t="s">
        <v>198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18" customHeight="1">
      <c r="A50" s="3"/>
      <c r="B50" s="3"/>
      <c r="C50" s="5"/>
      <c r="D50" s="5"/>
      <c r="E50" s="7" t="s">
        <v>157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4.5" customHeight="1">
      <c r="A51" s="3"/>
      <c r="B51" s="3"/>
      <c r="C51" s="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8" customHeight="1">
      <c r="A52" s="1" t="s">
        <v>0</v>
      </c>
      <c r="B52" s="1" t="s">
        <v>11</v>
      </c>
      <c r="C52" s="4" t="s">
        <v>12</v>
      </c>
      <c r="E52" s="7" t="s">
        <v>158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E53" s="23" t="s">
        <v>58</v>
      </c>
      <c r="F53" s="23"/>
      <c r="G53" s="23"/>
      <c r="H53" s="23"/>
      <c r="I53" s="23"/>
      <c r="J53" s="18"/>
      <c r="K53" s="18"/>
      <c r="L53" s="18"/>
      <c r="M53" s="18"/>
      <c r="N53" s="18"/>
      <c r="O53" s="18"/>
      <c r="P53" s="18"/>
      <c r="Q53" s="18"/>
      <c r="R53" s="18"/>
    </row>
  </sheetData>
  <mergeCells count="48">
    <mergeCell ref="E37:P37"/>
    <mergeCell ref="E46:P46"/>
    <mergeCell ref="E47:P47"/>
    <mergeCell ref="E30:P30"/>
    <mergeCell ref="E32:P32"/>
    <mergeCell ref="E33:P33"/>
    <mergeCell ref="E34:P34"/>
    <mergeCell ref="E36:P36"/>
    <mergeCell ref="E27:P27"/>
    <mergeCell ref="C21:F21"/>
    <mergeCell ref="O21:P21"/>
    <mergeCell ref="C22:F22"/>
    <mergeCell ref="G22:M22"/>
    <mergeCell ref="O22:P22"/>
    <mergeCell ref="C23:F23"/>
    <mergeCell ref="G23:M23"/>
    <mergeCell ref="O23:P23"/>
    <mergeCell ref="C24:F24"/>
    <mergeCell ref="G24:M24"/>
    <mergeCell ref="O24:P24"/>
    <mergeCell ref="C25:F25"/>
    <mergeCell ref="G25:P25"/>
    <mergeCell ref="C19:F19"/>
    <mergeCell ref="G19:H19"/>
    <mergeCell ref="I19:J19"/>
    <mergeCell ref="O19:P19"/>
    <mergeCell ref="C20:F20"/>
    <mergeCell ref="G20:H20"/>
    <mergeCell ref="I20:J20"/>
    <mergeCell ref="O20:P20"/>
    <mergeCell ref="C16:F16"/>
    <mergeCell ref="O16:P16"/>
    <mergeCell ref="C17:F17"/>
    <mergeCell ref="O17:P17"/>
    <mergeCell ref="C18:F18"/>
    <mergeCell ref="G18:H18"/>
    <mergeCell ref="I18:J18"/>
    <mergeCell ref="O18:P18"/>
    <mergeCell ref="C2:K2"/>
    <mergeCell ref="C13:F13"/>
    <mergeCell ref="G13:H13"/>
    <mergeCell ref="I13:J13"/>
    <mergeCell ref="O13:P13"/>
    <mergeCell ref="C14:F14"/>
    <mergeCell ref="N14:N15"/>
    <mergeCell ref="O14:P14"/>
    <mergeCell ref="C15:F15"/>
    <mergeCell ref="O15:P15"/>
  </mergeCells>
  <phoneticPr fontId="2"/>
  <pageMargins left="0.70866141732283472" right="0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62AD-2239-4580-A3F0-AA57B8B3120D}">
  <sheetPr>
    <tabColor rgb="FFFF9999"/>
    <pageSetUpPr fitToPage="1"/>
  </sheetPr>
  <dimension ref="A1:K69"/>
  <sheetViews>
    <sheetView zoomScaleNormal="100" workbookViewId="0">
      <selection sqref="A1:C1"/>
    </sheetView>
  </sheetViews>
  <sheetFormatPr defaultRowHeight="12"/>
  <cols>
    <col min="1" max="1" width="4.625" style="61" customWidth="1"/>
    <col min="2" max="2" width="12.625" style="61" bestFit="1" customWidth="1"/>
    <col min="3" max="3" width="5.625" style="61" customWidth="1"/>
    <col min="4" max="5" width="9" style="61"/>
    <col min="6" max="6" width="9" style="60"/>
    <col min="7" max="7" width="5.125" style="61" customWidth="1"/>
    <col min="8" max="8" width="16.75" style="61" customWidth="1"/>
    <col min="9" max="9" width="9" style="61"/>
    <col min="10" max="10" width="11.5" style="61" customWidth="1"/>
    <col min="11" max="11" width="9" style="60"/>
    <col min="12" max="16384" width="9" style="61"/>
  </cols>
  <sheetData>
    <row r="1" spans="1:10" ht="15.75" customHeight="1">
      <c r="A1" s="57" t="s">
        <v>15</v>
      </c>
      <c r="B1" s="228" t="s">
        <v>16</v>
      </c>
      <c r="C1" s="229" t="s">
        <v>17</v>
      </c>
      <c r="D1" s="58" t="s">
        <v>18</v>
      </c>
      <c r="E1" s="57" t="s">
        <v>19</v>
      </c>
      <c r="F1" s="59"/>
      <c r="G1" s="57" t="s">
        <v>15</v>
      </c>
      <c r="H1" s="57" t="s">
        <v>16</v>
      </c>
      <c r="I1" s="57" t="s">
        <v>18</v>
      </c>
      <c r="J1" s="57" t="s">
        <v>19</v>
      </c>
    </row>
    <row r="2" spans="1:10" ht="6" customHeight="1">
      <c r="A2" s="62"/>
      <c r="B2" s="63"/>
      <c r="C2" s="64"/>
      <c r="D2" s="65"/>
      <c r="E2" s="63"/>
      <c r="F2" s="66"/>
      <c r="G2" s="62"/>
      <c r="H2" s="63"/>
      <c r="I2" s="63"/>
      <c r="J2" s="67"/>
    </row>
    <row r="3" spans="1:10" ht="14.1" customHeight="1">
      <c r="A3" s="64">
        <v>1</v>
      </c>
      <c r="B3" s="63" t="s">
        <v>20</v>
      </c>
      <c r="C3" s="64" t="s">
        <v>21</v>
      </c>
      <c r="D3" s="65" t="s">
        <v>22</v>
      </c>
      <c r="E3" s="63" t="s">
        <v>23</v>
      </c>
      <c r="F3" s="66"/>
      <c r="G3" s="64">
        <v>53</v>
      </c>
      <c r="H3" s="63" t="s">
        <v>36</v>
      </c>
      <c r="I3" s="63" t="s">
        <v>7</v>
      </c>
      <c r="J3" s="63" t="s">
        <v>25</v>
      </c>
    </row>
    <row r="4" spans="1:10" ht="14.1" customHeight="1">
      <c r="A4" s="64">
        <v>2</v>
      </c>
      <c r="B4" s="63" t="s">
        <v>20</v>
      </c>
      <c r="C4" s="64" t="s">
        <v>26</v>
      </c>
      <c r="D4" s="65" t="s">
        <v>22</v>
      </c>
      <c r="E4" s="63" t="s">
        <v>23</v>
      </c>
      <c r="F4" s="66"/>
      <c r="G4" s="64">
        <v>54</v>
      </c>
      <c r="H4" s="63" t="s">
        <v>37</v>
      </c>
      <c r="I4" s="63" t="s">
        <v>7</v>
      </c>
      <c r="J4" s="63" t="s">
        <v>25</v>
      </c>
    </row>
    <row r="5" spans="1:10" ht="14.1" customHeight="1">
      <c r="A5" s="64">
        <v>3</v>
      </c>
      <c r="B5" s="63" t="s">
        <v>28</v>
      </c>
      <c r="C5" s="64" t="s">
        <v>21</v>
      </c>
      <c r="D5" s="65" t="s">
        <v>22</v>
      </c>
      <c r="E5" s="63" t="s">
        <v>23</v>
      </c>
      <c r="F5" s="66"/>
      <c r="G5" s="64">
        <v>55</v>
      </c>
      <c r="H5" s="63" t="s">
        <v>24</v>
      </c>
      <c r="I5" s="63" t="s">
        <v>7</v>
      </c>
      <c r="J5" s="63" t="s">
        <v>25</v>
      </c>
    </row>
    <row r="6" spans="1:10" ht="14.1" customHeight="1">
      <c r="A6" s="64">
        <v>4</v>
      </c>
      <c r="B6" s="63" t="s">
        <v>28</v>
      </c>
      <c r="C6" s="64" t="s">
        <v>26</v>
      </c>
      <c r="D6" s="65" t="s">
        <v>22</v>
      </c>
      <c r="E6" s="63" t="s">
        <v>23</v>
      </c>
      <c r="F6" s="66"/>
      <c r="G6" s="64">
        <v>56</v>
      </c>
      <c r="H6" s="63" t="s">
        <v>27</v>
      </c>
      <c r="I6" s="63" t="s">
        <v>7</v>
      </c>
      <c r="J6" s="63" t="s">
        <v>25</v>
      </c>
    </row>
    <row r="7" spans="1:10" ht="14.1" customHeight="1">
      <c r="A7" s="64">
        <v>5</v>
      </c>
      <c r="B7" s="63" t="s">
        <v>20</v>
      </c>
      <c r="C7" s="64" t="s">
        <v>21</v>
      </c>
      <c r="D7" s="65" t="s">
        <v>22</v>
      </c>
      <c r="E7" s="63" t="s">
        <v>25</v>
      </c>
      <c r="F7" s="66"/>
      <c r="G7" s="64">
        <f t="shared" ref="G7:G38" si="0">ROW()-2+MAX($A:$A)</f>
        <v>57</v>
      </c>
      <c r="H7" s="63" t="s">
        <v>29</v>
      </c>
      <c r="I7" s="63" t="s">
        <v>30</v>
      </c>
      <c r="J7" s="63" t="s">
        <v>31</v>
      </c>
    </row>
    <row r="8" spans="1:10" ht="14.1" customHeight="1">
      <c r="A8" s="64">
        <v>6</v>
      </c>
      <c r="B8" s="63" t="s">
        <v>20</v>
      </c>
      <c r="C8" s="64" t="s">
        <v>26</v>
      </c>
      <c r="D8" s="65" t="s">
        <v>22</v>
      </c>
      <c r="E8" s="63" t="s">
        <v>25</v>
      </c>
      <c r="F8" s="66"/>
      <c r="G8" s="64">
        <f t="shared" si="0"/>
        <v>58</v>
      </c>
      <c r="H8" s="63" t="s">
        <v>32</v>
      </c>
      <c r="I8" s="63" t="s">
        <v>30</v>
      </c>
      <c r="J8" s="63" t="s">
        <v>31</v>
      </c>
    </row>
    <row r="9" spans="1:10" ht="14.1" customHeight="1">
      <c r="A9" s="64">
        <v>7</v>
      </c>
      <c r="B9" s="63" t="s">
        <v>28</v>
      </c>
      <c r="C9" s="64" t="s">
        <v>21</v>
      </c>
      <c r="D9" s="65" t="s">
        <v>22</v>
      </c>
      <c r="E9" s="63" t="s">
        <v>25</v>
      </c>
      <c r="F9" s="66"/>
      <c r="G9" s="64">
        <f t="shared" si="0"/>
        <v>59</v>
      </c>
      <c r="H9" s="63" t="s">
        <v>34</v>
      </c>
      <c r="I9" s="63" t="s">
        <v>30</v>
      </c>
      <c r="J9" s="63" t="s">
        <v>31</v>
      </c>
    </row>
    <row r="10" spans="1:10" ht="14.1" customHeight="1">
      <c r="A10" s="64">
        <v>8</v>
      </c>
      <c r="B10" s="63" t="s">
        <v>28</v>
      </c>
      <c r="C10" s="64" t="s">
        <v>26</v>
      </c>
      <c r="D10" s="65" t="s">
        <v>22</v>
      </c>
      <c r="E10" s="63" t="s">
        <v>25</v>
      </c>
      <c r="F10" s="66"/>
      <c r="G10" s="64">
        <f t="shared" si="0"/>
        <v>60</v>
      </c>
      <c r="H10" s="63" t="s">
        <v>36</v>
      </c>
      <c r="I10" s="63" t="s">
        <v>30</v>
      </c>
      <c r="J10" s="63" t="s">
        <v>31</v>
      </c>
    </row>
    <row r="11" spans="1:10" ht="14.1" customHeight="1">
      <c r="A11" s="64">
        <v>9</v>
      </c>
      <c r="B11" s="63" t="s">
        <v>20</v>
      </c>
      <c r="C11" s="64" t="s">
        <v>21</v>
      </c>
      <c r="D11" s="65" t="s">
        <v>22</v>
      </c>
      <c r="E11" s="63" t="s">
        <v>41</v>
      </c>
      <c r="F11" s="66"/>
      <c r="G11" s="64">
        <f t="shared" si="0"/>
        <v>61</v>
      </c>
      <c r="H11" s="63" t="s">
        <v>37</v>
      </c>
      <c r="I11" s="63" t="s">
        <v>30</v>
      </c>
      <c r="J11" s="63" t="s">
        <v>31</v>
      </c>
    </row>
    <row r="12" spans="1:10" ht="14.1" customHeight="1">
      <c r="A12" s="64">
        <v>10</v>
      </c>
      <c r="B12" s="63" t="s">
        <v>20</v>
      </c>
      <c r="C12" s="64" t="s">
        <v>26</v>
      </c>
      <c r="D12" s="65" t="s">
        <v>22</v>
      </c>
      <c r="E12" s="63" t="s">
        <v>41</v>
      </c>
      <c r="F12" s="66"/>
      <c r="G12" s="64">
        <f t="shared" si="0"/>
        <v>62</v>
      </c>
      <c r="H12" s="63" t="s">
        <v>38</v>
      </c>
      <c r="I12" s="63" t="s">
        <v>30</v>
      </c>
      <c r="J12" s="63" t="s">
        <v>31</v>
      </c>
    </row>
    <row r="13" spans="1:10" ht="14.1" customHeight="1">
      <c r="A13" s="64">
        <v>11</v>
      </c>
      <c r="B13" s="63" t="s">
        <v>28</v>
      </c>
      <c r="C13" s="64" t="s">
        <v>21</v>
      </c>
      <c r="D13" s="65" t="s">
        <v>22</v>
      </c>
      <c r="E13" s="63" t="s">
        <v>41</v>
      </c>
      <c r="F13" s="66"/>
      <c r="G13" s="64">
        <f t="shared" si="0"/>
        <v>63</v>
      </c>
      <c r="H13" s="63" t="s">
        <v>39</v>
      </c>
      <c r="I13" s="63" t="s">
        <v>30</v>
      </c>
      <c r="J13" s="63" t="s">
        <v>31</v>
      </c>
    </row>
    <row r="14" spans="1:10" ht="14.1" customHeight="1">
      <c r="A14" s="64">
        <v>12</v>
      </c>
      <c r="B14" s="63" t="s">
        <v>28</v>
      </c>
      <c r="C14" s="64" t="s">
        <v>26</v>
      </c>
      <c r="D14" s="65" t="s">
        <v>22</v>
      </c>
      <c r="E14" s="63" t="s">
        <v>41</v>
      </c>
      <c r="F14" s="66"/>
      <c r="G14" s="64">
        <f t="shared" si="0"/>
        <v>64</v>
      </c>
      <c r="H14" s="63" t="s">
        <v>40</v>
      </c>
      <c r="I14" s="63" t="s">
        <v>30</v>
      </c>
      <c r="J14" s="63" t="s">
        <v>31</v>
      </c>
    </row>
    <row r="15" spans="1:10" ht="14.1" customHeight="1">
      <c r="A15" s="64">
        <v>13</v>
      </c>
      <c r="B15" s="63" t="s">
        <v>20</v>
      </c>
      <c r="C15" s="64" t="s">
        <v>21</v>
      </c>
      <c r="D15" s="65" t="s">
        <v>22</v>
      </c>
      <c r="E15" s="63" t="s">
        <v>31</v>
      </c>
      <c r="F15" s="66"/>
      <c r="G15" s="64">
        <f t="shared" si="0"/>
        <v>65</v>
      </c>
      <c r="H15" s="63" t="s">
        <v>24</v>
      </c>
      <c r="I15" s="63" t="s">
        <v>30</v>
      </c>
      <c r="J15" s="63" t="s">
        <v>31</v>
      </c>
    </row>
    <row r="16" spans="1:10" ht="14.1" customHeight="1">
      <c r="A16" s="64">
        <v>14</v>
      </c>
      <c r="B16" s="63" t="s">
        <v>20</v>
      </c>
      <c r="C16" s="64" t="s">
        <v>26</v>
      </c>
      <c r="D16" s="65" t="s">
        <v>22</v>
      </c>
      <c r="E16" s="63" t="s">
        <v>31</v>
      </c>
      <c r="F16" s="66"/>
      <c r="G16" s="64">
        <f t="shared" si="0"/>
        <v>66</v>
      </c>
      <c r="H16" s="63" t="s">
        <v>27</v>
      </c>
      <c r="I16" s="63" t="s">
        <v>30</v>
      </c>
      <c r="J16" s="63" t="s">
        <v>31</v>
      </c>
    </row>
    <row r="17" spans="1:10" ht="14.1" customHeight="1">
      <c r="A17" s="64">
        <v>15</v>
      </c>
      <c r="B17" s="63" t="s">
        <v>28</v>
      </c>
      <c r="C17" s="64" t="s">
        <v>21</v>
      </c>
      <c r="D17" s="65" t="s">
        <v>22</v>
      </c>
      <c r="E17" s="63" t="s">
        <v>31</v>
      </c>
      <c r="F17" s="66"/>
      <c r="G17" s="64">
        <f t="shared" si="0"/>
        <v>67</v>
      </c>
      <c r="H17" s="63" t="s">
        <v>29</v>
      </c>
      <c r="I17" s="63" t="s">
        <v>30</v>
      </c>
      <c r="J17" s="63" t="s">
        <v>41</v>
      </c>
    </row>
    <row r="18" spans="1:10" ht="14.1" customHeight="1">
      <c r="A18" s="64">
        <v>16</v>
      </c>
      <c r="B18" s="63" t="s">
        <v>28</v>
      </c>
      <c r="C18" s="64" t="s">
        <v>26</v>
      </c>
      <c r="D18" s="65" t="s">
        <v>22</v>
      </c>
      <c r="E18" s="63" t="s">
        <v>31</v>
      </c>
      <c r="F18" s="66"/>
      <c r="G18" s="64">
        <f t="shared" si="0"/>
        <v>68</v>
      </c>
      <c r="H18" s="63" t="s">
        <v>32</v>
      </c>
      <c r="I18" s="63" t="s">
        <v>30</v>
      </c>
      <c r="J18" s="63" t="s">
        <v>41</v>
      </c>
    </row>
    <row r="19" spans="1:10" ht="14.1" customHeight="1">
      <c r="A19" s="64">
        <v>17</v>
      </c>
      <c r="B19" s="63" t="s">
        <v>42</v>
      </c>
      <c r="C19" s="64"/>
      <c r="D19" s="65" t="s">
        <v>30</v>
      </c>
      <c r="E19" s="63" t="s">
        <v>14</v>
      </c>
      <c r="F19" s="66"/>
      <c r="G19" s="64">
        <f t="shared" si="0"/>
        <v>69</v>
      </c>
      <c r="H19" s="63" t="s">
        <v>34</v>
      </c>
      <c r="I19" s="63" t="s">
        <v>30</v>
      </c>
      <c r="J19" s="63" t="s">
        <v>41</v>
      </c>
    </row>
    <row r="20" spans="1:10" ht="14.1" customHeight="1">
      <c r="A20" s="64">
        <v>18</v>
      </c>
      <c r="B20" s="63" t="s">
        <v>119</v>
      </c>
      <c r="C20" s="64"/>
      <c r="D20" s="65" t="s">
        <v>7</v>
      </c>
      <c r="E20" s="63" t="s">
        <v>43</v>
      </c>
      <c r="F20" s="66"/>
      <c r="G20" s="64">
        <f t="shared" si="0"/>
        <v>70</v>
      </c>
      <c r="H20" s="63" t="s">
        <v>36</v>
      </c>
      <c r="I20" s="63" t="s">
        <v>30</v>
      </c>
      <c r="J20" s="63" t="s">
        <v>41</v>
      </c>
    </row>
    <row r="21" spans="1:10" ht="14.1" customHeight="1">
      <c r="A21" s="64">
        <v>19</v>
      </c>
      <c r="B21" s="63" t="s">
        <v>120</v>
      </c>
      <c r="C21" s="64"/>
      <c r="D21" s="65" t="s">
        <v>7</v>
      </c>
      <c r="E21" s="63" t="s">
        <v>43</v>
      </c>
      <c r="F21" s="66"/>
      <c r="G21" s="64">
        <f t="shared" si="0"/>
        <v>71</v>
      </c>
      <c r="H21" s="63" t="s">
        <v>37</v>
      </c>
      <c r="I21" s="63" t="s">
        <v>30</v>
      </c>
      <c r="J21" s="63" t="s">
        <v>41</v>
      </c>
    </row>
    <row r="22" spans="1:10" ht="14.1" customHeight="1">
      <c r="A22" s="64">
        <v>20</v>
      </c>
      <c r="B22" s="63" t="s">
        <v>121</v>
      </c>
      <c r="C22" s="64"/>
      <c r="D22" s="65" t="s">
        <v>7</v>
      </c>
      <c r="E22" s="63" t="s">
        <v>14</v>
      </c>
      <c r="F22" s="66"/>
      <c r="G22" s="64">
        <f t="shared" si="0"/>
        <v>72</v>
      </c>
      <c r="H22" s="63" t="s">
        <v>38</v>
      </c>
      <c r="I22" s="63" t="s">
        <v>30</v>
      </c>
      <c r="J22" s="63" t="s">
        <v>41</v>
      </c>
    </row>
    <row r="23" spans="1:10" ht="14.1" customHeight="1">
      <c r="A23" s="64">
        <v>21</v>
      </c>
      <c r="B23" s="63" t="s">
        <v>122</v>
      </c>
      <c r="C23" s="64"/>
      <c r="D23" s="65" t="s">
        <v>7</v>
      </c>
      <c r="E23" s="63" t="s">
        <v>14</v>
      </c>
      <c r="F23" s="66"/>
      <c r="G23" s="64">
        <f t="shared" si="0"/>
        <v>73</v>
      </c>
      <c r="H23" s="63" t="s">
        <v>39</v>
      </c>
      <c r="I23" s="63" t="s">
        <v>30</v>
      </c>
      <c r="J23" s="63" t="s">
        <v>41</v>
      </c>
    </row>
    <row r="24" spans="1:10" ht="14.1" customHeight="1">
      <c r="A24" s="64">
        <v>22</v>
      </c>
      <c r="B24" s="63" t="s">
        <v>120</v>
      </c>
      <c r="C24" s="64"/>
      <c r="D24" s="65" t="s">
        <v>7</v>
      </c>
      <c r="E24" s="63" t="s">
        <v>14</v>
      </c>
      <c r="F24" s="66"/>
      <c r="G24" s="64">
        <f t="shared" si="0"/>
        <v>74</v>
      </c>
      <c r="H24" s="63" t="s">
        <v>40</v>
      </c>
      <c r="I24" s="63" t="s">
        <v>30</v>
      </c>
      <c r="J24" s="63" t="s">
        <v>41</v>
      </c>
    </row>
    <row r="25" spans="1:10" ht="14.1" customHeight="1">
      <c r="A25" s="64">
        <v>23</v>
      </c>
      <c r="B25" s="63" t="s">
        <v>20</v>
      </c>
      <c r="C25" s="64" t="s">
        <v>21</v>
      </c>
      <c r="D25" s="65" t="s">
        <v>30</v>
      </c>
      <c r="E25" s="63" t="s">
        <v>23</v>
      </c>
      <c r="F25" s="66"/>
      <c r="G25" s="64">
        <f t="shared" si="0"/>
        <v>75</v>
      </c>
      <c r="H25" s="63" t="s">
        <v>24</v>
      </c>
      <c r="I25" s="63" t="s">
        <v>30</v>
      </c>
      <c r="J25" s="63" t="s">
        <v>41</v>
      </c>
    </row>
    <row r="26" spans="1:10" ht="14.1" customHeight="1">
      <c r="A26" s="64">
        <v>24</v>
      </c>
      <c r="B26" s="63" t="s">
        <v>20</v>
      </c>
      <c r="C26" s="64" t="s">
        <v>26</v>
      </c>
      <c r="D26" s="65" t="s">
        <v>30</v>
      </c>
      <c r="E26" s="63" t="s">
        <v>23</v>
      </c>
      <c r="F26" s="66"/>
      <c r="G26" s="64">
        <f t="shared" si="0"/>
        <v>76</v>
      </c>
      <c r="H26" s="63" t="s">
        <v>27</v>
      </c>
      <c r="I26" s="63" t="s">
        <v>30</v>
      </c>
      <c r="J26" s="63" t="s">
        <v>41</v>
      </c>
    </row>
    <row r="27" spans="1:10" ht="14.1" customHeight="1">
      <c r="A27" s="64">
        <v>25</v>
      </c>
      <c r="B27" s="63" t="s">
        <v>28</v>
      </c>
      <c r="C27" s="64" t="s">
        <v>21</v>
      </c>
      <c r="D27" s="65" t="s">
        <v>30</v>
      </c>
      <c r="E27" s="63" t="s">
        <v>23</v>
      </c>
      <c r="F27" s="66"/>
      <c r="G27" s="64">
        <f t="shared" si="0"/>
        <v>77</v>
      </c>
      <c r="H27" s="63" t="s">
        <v>33</v>
      </c>
      <c r="I27" s="63" t="s">
        <v>30</v>
      </c>
      <c r="J27" s="63" t="s">
        <v>23</v>
      </c>
    </row>
    <row r="28" spans="1:10" ht="14.1" customHeight="1">
      <c r="A28" s="64">
        <v>26</v>
      </c>
      <c r="B28" s="63" t="s">
        <v>28</v>
      </c>
      <c r="C28" s="64" t="s">
        <v>26</v>
      </c>
      <c r="D28" s="65" t="s">
        <v>30</v>
      </c>
      <c r="E28" s="63" t="s">
        <v>23</v>
      </c>
      <c r="F28" s="66"/>
      <c r="G28" s="64">
        <f t="shared" si="0"/>
        <v>78</v>
      </c>
      <c r="H28" s="63" t="s">
        <v>29</v>
      </c>
      <c r="I28" s="63" t="s">
        <v>30</v>
      </c>
      <c r="J28" s="63" t="s">
        <v>23</v>
      </c>
    </row>
    <row r="29" spans="1:10" ht="14.1" customHeight="1">
      <c r="A29" s="64">
        <v>27</v>
      </c>
      <c r="B29" s="63" t="s">
        <v>20</v>
      </c>
      <c r="C29" s="64" t="s">
        <v>21</v>
      </c>
      <c r="D29" s="65" t="s">
        <v>30</v>
      </c>
      <c r="E29" s="63" t="s">
        <v>25</v>
      </c>
      <c r="F29" s="66"/>
      <c r="G29" s="64">
        <f t="shared" si="0"/>
        <v>79</v>
      </c>
      <c r="H29" s="63" t="s">
        <v>32</v>
      </c>
      <c r="I29" s="63" t="s">
        <v>30</v>
      </c>
      <c r="J29" s="63" t="s">
        <v>23</v>
      </c>
    </row>
    <row r="30" spans="1:10" ht="14.1" customHeight="1">
      <c r="A30" s="64">
        <v>28</v>
      </c>
      <c r="B30" s="63" t="s">
        <v>20</v>
      </c>
      <c r="C30" s="64" t="s">
        <v>26</v>
      </c>
      <c r="D30" s="65" t="s">
        <v>30</v>
      </c>
      <c r="E30" s="63" t="s">
        <v>25</v>
      </c>
      <c r="F30" s="66"/>
      <c r="G30" s="64">
        <f t="shared" si="0"/>
        <v>80</v>
      </c>
      <c r="H30" s="63" t="s">
        <v>34</v>
      </c>
      <c r="I30" s="63" t="s">
        <v>30</v>
      </c>
      <c r="J30" s="63" t="s">
        <v>23</v>
      </c>
    </row>
    <row r="31" spans="1:10" ht="14.1" customHeight="1">
      <c r="A31" s="64">
        <v>29</v>
      </c>
      <c r="B31" s="63" t="s">
        <v>28</v>
      </c>
      <c r="C31" s="64" t="s">
        <v>21</v>
      </c>
      <c r="D31" s="65" t="s">
        <v>30</v>
      </c>
      <c r="E31" s="63" t="s">
        <v>25</v>
      </c>
      <c r="F31" s="66"/>
      <c r="G31" s="64">
        <f t="shared" si="0"/>
        <v>81</v>
      </c>
      <c r="H31" s="63" t="s">
        <v>36</v>
      </c>
      <c r="I31" s="63" t="s">
        <v>30</v>
      </c>
      <c r="J31" s="63" t="s">
        <v>23</v>
      </c>
    </row>
    <row r="32" spans="1:10" ht="14.1" customHeight="1">
      <c r="A32" s="64">
        <v>30</v>
      </c>
      <c r="B32" s="63" t="s">
        <v>28</v>
      </c>
      <c r="C32" s="64" t="s">
        <v>26</v>
      </c>
      <c r="D32" s="65" t="s">
        <v>30</v>
      </c>
      <c r="E32" s="63" t="s">
        <v>25</v>
      </c>
      <c r="F32" s="66"/>
      <c r="G32" s="64">
        <f t="shared" si="0"/>
        <v>82</v>
      </c>
      <c r="H32" s="63" t="s">
        <v>37</v>
      </c>
      <c r="I32" s="63" t="s">
        <v>30</v>
      </c>
      <c r="J32" s="63" t="s">
        <v>23</v>
      </c>
    </row>
    <row r="33" spans="1:10" ht="14.1" customHeight="1">
      <c r="A33" s="64">
        <v>31</v>
      </c>
      <c r="B33" s="63" t="s">
        <v>33</v>
      </c>
      <c r="C33" s="64"/>
      <c r="D33" s="65" t="s">
        <v>22</v>
      </c>
      <c r="E33" s="63" t="s">
        <v>23</v>
      </c>
      <c r="F33" s="66"/>
      <c r="G33" s="64">
        <f t="shared" si="0"/>
        <v>83</v>
      </c>
      <c r="H33" s="63" t="s">
        <v>35</v>
      </c>
      <c r="I33" s="63" t="s">
        <v>30</v>
      </c>
      <c r="J33" s="63" t="s">
        <v>23</v>
      </c>
    </row>
    <row r="34" spans="1:10" ht="14.1" customHeight="1">
      <c r="A34" s="64">
        <v>32</v>
      </c>
      <c r="B34" s="63" t="s">
        <v>35</v>
      </c>
      <c r="C34" s="64"/>
      <c r="D34" s="65" t="s">
        <v>22</v>
      </c>
      <c r="E34" s="63" t="s">
        <v>23</v>
      </c>
      <c r="F34" s="66"/>
      <c r="G34" s="64">
        <f t="shared" si="0"/>
        <v>84</v>
      </c>
      <c r="H34" s="63" t="s">
        <v>38</v>
      </c>
      <c r="I34" s="63" t="s">
        <v>30</v>
      </c>
      <c r="J34" s="63" t="s">
        <v>23</v>
      </c>
    </row>
    <row r="35" spans="1:10" ht="14.1" customHeight="1">
      <c r="A35" s="64">
        <v>33</v>
      </c>
      <c r="B35" s="63" t="s">
        <v>33</v>
      </c>
      <c r="C35" s="64"/>
      <c r="D35" s="65" t="s">
        <v>22</v>
      </c>
      <c r="E35" s="63" t="s">
        <v>25</v>
      </c>
      <c r="F35" s="66"/>
      <c r="G35" s="64">
        <f t="shared" si="0"/>
        <v>85</v>
      </c>
      <c r="H35" s="63" t="s">
        <v>39</v>
      </c>
      <c r="I35" s="63" t="s">
        <v>30</v>
      </c>
      <c r="J35" s="63" t="s">
        <v>23</v>
      </c>
    </row>
    <row r="36" spans="1:10" ht="14.1" customHeight="1">
      <c r="A36" s="64">
        <v>34</v>
      </c>
      <c r="B36" s="63" t="s">
        <v>35</v>
      </c>
      <c r="C36" s="64"/>
      <c r="D36" s="65" t="s">
        <v>22</v>
      </c>
      <c r="E36" s="63" t="s">
        <v>25</v>
      </c>
      <c r="F36" s="66"/>
      <c r="G36" s="64">
        <f t="shared" si="0"/>
        <v>86</v>
      </c>
      <c r="H36" s="63" t="s">
        <v>40</v>
      </c>
      <c r="I36" s="63" t="s">
        <v>30</v>
      </c>
      <c r="J36" s="63" t="s">
        <v>23</v>
      </c>
    </row>
    <row r="37" spans="1:10" ht="14.1" customHeight="1">
      <c r="A37" s="64">
        <v>35</v>
      </c>
      <c r="B37" s="63" t="s">
        <v>33</v>
      </c>
      <c r="C37" s="64"/>
      <c r="D37" s="65" t="s">
        <v>22</v>
      </c>
      <c r="E37" s="63" t="s">
        <v>41</v>
      </c>
      <c r="F37" s="66"/>
      <c r="G37" s="64">
        <f t="shared" si="0"/>
        <v>87</v>
      </c>
      <c r="H37" s="63" t="s">
        <v>24</v>
      </c>
      <c r="I37" s="63" t="s">
        <v>30</v>
      </c>
      <c r="J37" s="63" t="s">
        <v>23</v>
      </c>
    </row>
    <row r="38" spans="1:10" ht="14.1" customHeight="1">
      <c r="A38" s="64">
        <v>36</v>
      </c>
      <c r="B38" s="63" t="s">
        <v>35</v>
      </c>
      <c r="C38" s="64"/>
      <c r="D38" s="65" t="s">
        <v>22</v>
      </c>
      <c r="E38" s="63" t="s">
        <v>41</v>
      </c>
      <c r="F38" s="66"/>
      <c r="G38" s="64">
        <f t="shared" si="0"/>
        <v>88</v>
      </c>
      <c r="H38" s="63" t="s">
        <v>27</v>
      </c>
      <c r="I38" s="63" t="s">
        <v>30</v>
      </c>
      <c r="J38" s="63" t="s">
        <v>23</v>
      </c>
    </row>
    <row r="39" spans="1:10" ht="14.1" customHeight="1">
      <c r="A39" s="64">
        <v>37</v>
      </c>
      <c r="B39" s="63" t="s">
        <v>33</v>
      </c>
      <c r="C39" s="64"/>
      <c r="D39" s="65" t="s">
        <v>22</v>
      </c>
      <c r="E39" s="63" t="s">
        <v>31</v>
      </c>
      <c r="F39" s="66"/>
      <c r="G39" s="64">
        <f t="shared" ref="G39:G60" si="1">ROW()-2+MAX($A:$A)</f>
        <v>89</v>
      </c>
      <c r="H39" s="63" t="s">
        <v>33</v>
      </c>
      <c r="I39" s="63" t="s">
        <v>30</v>
      </c>
      <c r="J39" s="63" t="s">
        <v>25</v>
      </c>
    </row>
    <row r="40" spans="1:10" ht="14.1" customHeight="1">
      <c r="A40" s="64">
        <v>38</v>
      </c>
      <c r="B40" s="63" t="s">
        <v>35</v>
      </c>
      <c r="C40" s="64"/>
      <c r="D40" s="65" t="s">
        <v>22</v>
      </c>
      <c r="E40" s="63" t="s">
        <v>31</v>
      </c>
      <c r="F40" s="66"/>
      <c r="G40" s="64">
        <f t="shared" si="1"/>
        <v>90</v>
      </c>
      <c r="H40" s="63" t="s">
        <v>29</v>
      </c>
      <c r="I40" s="63" t="s">
        <v>30</v>
      </c>
      <c r="J40" s="63" t="s">
        <v>25</v>
      </c>
    </row>
    <row r="41" spans="1:10" ht="14.1" customHeight="1">
      <c r="A41" s="64">
        <v>39</v>
      </c>
      <c r="B41" s="63" t="s">
        <v>131</v>
      </c>
      <c r="C41" s="64"/>
      <c r="D41" s="65" t="s">
        <v>7</v>
      </c>
      <c r="E41" s="63" t="s">
        <v>43</v>
      </c>
      <c r="F41" s="66"/>
      <c r="G41" s="64">
        <f t="shared" si="1"/>
        <v>91</v>
      </c>
      <c r="H41" s="63" t="s">
        <v>32</v>
      </c>
      <c r="I41" s="63" t="s">
        <v>30</v>
      </c>
      <c r="J41" s="63" t="s">
        <v>25</v>
      </c>
    </row>
    <row r="42" spans="1:10" ht="14.1" customHeight="1">
      <c r="A42" s="64">
        <v>40</v>
      </c>
      <c r="B42" s="63" t="s">
        <v>132</v>
      </c>
      <c r="C42" s="64"/>
      <c r="D42" s="65" t="s">
        <v>7</v>
      </c>
      <c r="E42" s="63" t="s">
        <v>43</v>
      </c>
      <c r="F42" s="66"/>
      <c r="G42" s="64">
        <f t="shared" si="1"/>
        <v>92</v>
      </c>
      <c r="H42" s="63" t="s">
        <v>34</v>
      </c>
      <c r="I42" s="63" t="s">
        <v>30</v>
      </c>
      <c r="J42" s="63" t="s">
        <v>25</v>
      </c>
    </row>
    <row r="43" spans="1:10" ht="14.1" customHeight="1">
      <c r="A43" s="230" t="s">
        <v>123</v>
      </c>
      <c r="B43" s="231"/>
      <c r="C43" s="231"/>
      <c r="D43" s="231"/>
      <c r="E43" s="231"/>
      <c r="F43" s="66"/>
      <c r="G43" s="64">
        <f t="shared" si="1"/>
        <v>93</v>
      </c>
      <c r="H43" s="63" t="s">
        <v>36</v>
      </c>
      <c r="I43" s="63" t="s">
        <v>30</v>
      </c>
      <c r="J43" s="63" t="s">
        <v>25</v>
      </c>
    </row>
    <row r="44" spans="1:10" ht="14.1" customHeight="1">
      <c r="A44" s="231"/>
      <c r="B44" s="231"/>
      <c r="C44" s="231"/>
      <c r="D44" s="231"/>
      <c r="E44" s="231"/>
      <c r="F44" s="66"/>
      <c r="G44" s="64">
        <f t="shared" si="1"/>
        <v>94</v>
      </c>
      <c r="H44" s="63" t="s">
        <v>37</v>
      </c>
      <c r="I44" s="63" t="s">
        <v>30</v>
      </c>
      <c r="J44" s="63" t="s">
        <v>25</v>
      </c>
    </row>
    <row r="45" spans="1:10" ht="14.1" customHeight="1">
      <c r="A45" s="230" t="s">
        <v>124</v>
      </c>
      <c r="B45" s="231"/>
      <c r="C45" s="231"/>
      <c r="D45" s="231"/>
      <c r="E45" s="231"/>
      <c r="F45" s="66"/>
      <c r="G45" s="64">
        <f t="shared" si="1"/>
        <v>95</v>
      </c>
      <c r="H45" s="63" t="s">
        <v>35</v>
      </c>
      <c r="I45" s="63" t="s">
        <v>30</v>
      </c>
      <c r="J45" s="63" t="s">
        <v>25</v>
      </c>
    </row>
    <row r="46" spans="1:10" ht="14.1" customHeight="1">
      <c r="A46" s="231"/>
      <c r="B46" s="231"/>
      <c r="C46" s="231"/>
      <c r="D46" s="231"/>
      <c r="E46" s="231"/>
      <c r="F46" s="66"/>
      <c r="G46" s="64">
        <f t="shared" si="1"/>
        <v>96</v>
      </c>
      <c r="H46" s="63" t="s">
        <v>38</v>
      </c>
      <c r="I46" s="63" t="s">
        <v>30</v>
      </c>
      <c r="J46" s="63" t="s">
        <v>25</v>
      </c>
    </row>
    <row r="47" spans="1:10" ht="14.1" customHeight="1">
      <c r="A47" s="230" t="s">
        <v>125</v>
      </c>
      <c r="B47" s="231"/>
      <c r="C47" s="231"/>
      <c r="D47" s="231"/>
      <c r="E47" s="231"/>
      <c r="F47" s="66"/>
      <c r="G47" s="64">
        <f t="shared" si="1"/>
        <v>97</v>
      </c>
      <c r="H47" s="63" t="s">
        <v>39</v>
      </c>
      <c r="I47" s="63" t="s">
        <v>30</v>
      </c>
      <c r="J47" s="63" t="s">
        <v>25</v>
      </c>
    </row>
    <row r="48" spans="1:10" ht="14.1" customHeight="1">
      <c r="A48" s="231"/>
      <c r="B48" s="231"/>
      <c r="C48" s="231"/>
      <c r="D48" s="231"/>
      <c r="E48" s="231"/>
      <c r="F48" s="66"/>
      <c r="G48" s="64">
        <f t="shared" si="1"/>
        <v>98</v>
      </c>
      <c r="H48" s="63" t="s">
        <v>40</v>
      </c>
      <c r="I48" s="63" t="s">
        <v>30</v>
      </c>
      <c r="J48" s="63" t="s">
        <v>25</v>
      </c>
    </row>
    <row r="49" spans="1:10" ht="14.1" customHeight="1">
      <c r="A49" s="64">
        <v>41</v>
      </c>
      <c r="B49" s="63" t="s">
        <v>37</v>
      </c>
      <c r="C49" s="64"/>
      <c r="D49" s="65" t="s">
        <v>8</v>
      </c>
      <c r="E49" s="63" t="s">
        <v>44</v>
      </c>
      <c r="F49" s="66"/>
      <c r="G49" s="64">
        <f t="shared" si="1"/>
        <v>99</v>
      </c>
      <c r="H49" s="63" t="s">
        <v>24</v>
      </c>
      <c r="I49" s="63" t="s">
        <v>30</v>
      </c>
      <c r="J49" s="63" t="s">
        <v>25</v>
      </c>
    </row>
    <row r="50" spans="1:10" ht="14.1" customHeight="1">
      <c r="A50" s="64">
        <v>42</v>
      </c>
      <c r="B50" s="63" t="s">
        <v>126</v>
      </c>
      <c r="C50" s="64"/>
      <c r="D50" s="65" t="s">
        <v>8</v>
      </c>
      <c r="E50" s="63" t="s">
        <v>44</v>
      </c>
      <c r="F50" s="66"/>
      <c r="G50" s="64">
        <f t="shared" si="1"/>
        <v>100</v>
      </c>
      <c r="H50" s="63" t="s">
        <v>27</v>
      </c>
      <c r="I50" s="63" t="s">
        <v>30</v>
      </c>
      <c r="J50" s="63" t="s">
        <v>25</v>
      </c>
    </row>
    <row r="51" spans="1:10" ht="14.1" customHeight="1">
      <c r="A51" s="64">
        <v>43</v>
      </c>
      <c r="B51" s="63" t="s">
        <v>127</v>
      </c>
      <c r="C51" s="64"/>
      <c r="D51" s="65" t="s">
        <v>8</v>
      </c>
      <c r="E51" s="63" t="s">
        <v>44</v>
      </c>
      <c r="F51" s="66"/>
      <c r="G51" s="64">
        <f t="shared" si="1"/>
        <v>101</v>
      </c>
      <c r="H51" s="63" t="s">
        <v>37</v>
      </c>
      <c r="I51" s="63" t="s">
        <v>8</v>
      </c>
      <c r="J51" s="63" t="s">
        <v>14</v>
      </c>
    </row>
    <row r="52" spans="1:10" ht="14.1" customHeight="1">
      <c r="A52" s="64">
        <v>44</v>
      </c>
      <c r="B52" s="63" t="s">
        <v>36</v>
      </c>
      <c r="D52" s="65" t="s">
        <v>8</v>
      </c>
      <c r="E52" s="63" t="s">
        <v>44</v>
      </c>
      <c r="F52" s="66"/>
      <c r="G52" s="64">
        <f t="shared" si="1"/>
        <v>102</v>
      </c>
      <c r="H52" s="63" t="s">
        <v>130</v>
      </c>
      <c r="I52" s="63" t="s">
        <v>8</v>
      </c>
      <c r="J52" s="63" t="s">
        <v>14</v>
      </c>
    </row>
    <row r="53" spans="1:10" ht="14.1" customHeight="1">
      <c r="A53" s="64">
        <v>45</v>
      </c>
      <c r="B53" s="63" t="s">
        <v>27</v>
      </c>
      <c r="C53" s="64"/>
      <c r="D53" s="65" t="s">
        <v>8</v>
      </c>
      <c r="E53" s="63" t="s">
        <v>44</v>
      </c>
      <c r="F53" s="66"/>
      <c r="G53" s="64">
        <f t="shared" si="1"/>
        <v>103</v>
      </c>
      <c r="H53" s="63" t="s">
        <v>126</v>
      </c>
      <c r="I53" s="63" t="s">
        <v>8</v>
      </c>
      <c r="J53" s="63" t="s">
        <v>14</v>
      </c>
    </row>
    <row r="54" spans="1:10" ht="14.1" customHeight="1">
      <c r="A54" s="64">
        <v>46</v>
      </c>
      <c r="B54" s="63" t="s">
        <v>128</v>
      </c>
      <c r="C54" s="64"/>
      <c r="D54" s="65" t="s">
        <v>8</v>
      </c>
      <c r="E54" s="63" t="s">
        <v>44</v>
      </c>
      <c r="F54" s="66"/>
      <c r="G54" s="64">
        <f t="shared" si="1"/>
        <v>104</v>
      </c>
      <c r="H54" s="63" t="s">
        <v>127</v>
      </c>
      <c r="I54" s="63" t="s">
        <v>8</v>
      </c>
      <c r="J54" s="63" t="s">
        <v>14</v>
      </c>
    </row>
    <row r="55" spans="1:10" ht="14.1" customHeight="1">
      <c r="A55" s="64">
        <v>47</v>
      </c>
      <c r="B55" s="63" t="s">
        <v>129</v>
      </c>
      <c r="C55" s="64"/>
      <c r="D55" s="65" t="s">
        <v>8</v>
      </c>
      <c r="E55" s="63" t="s">
        <v>44</v>
      </c>
      <c r="F55" s="66"/>
      <c r="G55" s="64">
        <f t="shared" si="1"/>
        <v>105</v>
      </c>
      <c r="H55" s="63" t="s">
        <v>36</v>
      </c>
      <c r="I55" s="63" t="s">
        <v>8</v>
      </c>
      <c r="J55" s="63" t="s">
        <v>14</v>
      </c>
    </row>
    <row r="56" spans="1:10" ht="14.1" customHeight="1">
      <c r="A56" s="64">
        <v>48</v>
      </c>
      <c r="B56" s="63" t="s">
        <v>24</v>
      </c>
      <c r="D56" s="65" t="s">
        <v>8</v>
      </c>
      <c r="E56" s="63" t="s">
        <v>44</v>
      </c>
      <c r="F56" s="66"/>
      <c r="G56" s="64">
        <f t="shared" si="1"/>
        <v>106</v>
      </c>
      <c r="H56" s="63" t="s">
        <v>27</v>
      </c>
      <c r="I56" s="63" t="s">
        <v>8</v>
      </c>
      <c r="J56" s="63" t="s">
        <v>14</v>
      </c>
    </row>
    <row r="57" spans="1:10" ht="14.1" customHeight="1">
      <c r="A57" s="64">
        <v>49</v>
      </c>
      <c r="B57" s="63" t="s">
        <v>36</v>
      </c>
      <c r="C57" s="64"/>
      <c r="D57" s="65" t="s">
        <v>7</v>
      </c>
      <c r="E57" s="63" t="s">
        <v>23</v>
      </c>
      <c r="F57" s="66"/>
      <c r="G57" s="64">
        <f t="shared" si="1"/>
        <v>107</v>
      </c>
      <c r="H57" s="63" t="s">
        <v>133</v>
      </c>
      <c r="I57" s="63" t="s">
        <v>8</v>
      </c>
      <c r="J57" s="63" t="s">
        <v>14</v>
      </c>
    </row>
    <row r="58" spans="1:10" ht="14.1" customHeight="1">
      <c r="A58" s="64">
        <v>50</v>
      </c>
      <c r="B58" s="63" t="s">
        <v>37</v>
      </c>
      <c r="C58" s="64"/>
      <c r="D58" s="65" t="s">
        <v>7</v>
      </c>
      <c r="E58" s="63" t="s">
        <v>23</v>
      </c>
      <c r="F58" s="66"/>
      <c r="G58" s="64">
        <f t="shared" si="1"/>
        <v>108</v>
      </c>
      <c r="H58" s="63" t="s">
        <v>128</v>
      </c>
      <c r="I58" s="63" t="s">
        <v>8</v>
      </c>
      <c r="J58" s="63" t="s">
        <v>14</v>
      </c>
    </row>
    <row r="59" spans="1:10" ht="14.1" customHeight="1">
      <c r="A59" s="64">
        <v>51</v>
      </c>
      <c r="B59" s="63" t="s">
        <v>24</v>
      </c>
      <c r="C59" s="64"/>
      <c r="D59" s="65" t="s">
        <v>7</v>
      </c>
      <c r="E59" s="63" t="s">
        <v>23</v>
      </c>
      <c r="F59" s="66"/>
      <c r="G59" s="64">
        <f t="shared" si="1"/>
        <v>109</v>
      </c>
      <c r="H59" s="63" t="s">
        <v>129</v>
      </c>
      <c r="I59" s="63" t="s">
        <v>8</v>
      </c>
      <c r="J59" s="63" t="s">
        <v>14</v>
      </c>
    </row>
    <row r="60" spans="1:10" ht="14.1" customHeight="1">
      <c r="A60" s="64">
        <v>52</v>
      </c>
      <c r="B60" s="63" t="s">
        <v>27</v>
      </c>
      <c r="C60" s="64"/>
      <c r="D60" s="65" t="s">
        <v>7</v>
      </c>
      <c r="E60" s="63" t="s">
        <v>23</v>
      </c>
      <c r="G60" s="64">
        <f t="shared" si="1"/>
        <v>110</v>
      </c>
      <c r="H60" s="63" t="s">
        <v>24</v>
      </c>
      <c r="I60" s="63" t="s">
        <v>8</v>
      </c>
      <c r="J60" s="63" t="s">
        <v>14</v>
      </c>
    </row>
    <row r="61" spans="1:10" ht="14.25">
      <c r="A61" s="64"/>
      <c r="B61" s="63"/>
      <c r="C61" s="64"/>
      <c r="D61" s="65"/>
      <c r="E61" s="63"/>
      <c r="G61" s="64"/>
      <c r="H61" s="64"/>
      <c r="I61" s="64"/>
    </row>
    <row r="62" spans="1:10" ht="14.25">
      <c r="A62" s="97"/>
      <c r="B62" s="97"/>
      <c r="C62" s="97"/>
      <c r="D62" s="97"/>
      <c r="E62" s="97"/>
      <c r="H62" s="67"/>
    </row>
    <row r="63" spans="1:10" ht="14.25">
      <c r="A63" s="97"/>
      <c r="B63" s="97"/>
      <c r="C63" s="97"/>
      <c r="D63" s="97"/>
      <c r="E63" s="97"/>
      <c r="H63" s="67"/>
    </row>
    <row r="64" spans="1:10" ht="14.25">
      <c r="A64" s="97"/>
      <c r="B64" s="97"/>
      <c r="C64" s="97"/>
      <c r="D64" s="97"/>
      <c r="E64" s="97"/>
      <c r="H64" s="67"/>
    </row>
    <row r="65" spans="1:5" ht="14.25">
      <c r="A65" s="97"/>
      <c r="B65" s="97"/>
      <c r="C65" s="97"/>
      <c r="D65" s="97"/>
      <c r="E65" s="97"/>
    </row>
    <row r="66" spans="1:5" ht="14.25">
      <c r="A66" s="97"/>
      <c r="B66" s="97"/>
      <c r="C66" s="97"/>
      <c r="D66" s="97"/>
      <c r="E66" s="97"/>
    </row>
    <row r="67" spans="1:5" ht="14.25">
      <c r="A67" s="97"/>
      <c r="B67" s="97"/>
      <c r="C67" s="97"/>
      <c r="D67" s="97"/>
      <c r="E67" s="97"/>
    </row>
    <row r="68" spans="1:5" ht="14.25">
      <c r="A68" s="64"/>
      <c r="B68" s="63"/>
      <c r="C68" s="64"/>
      <c r="D68" s="65"/>
      <c r="E68" s="63"/>
    </row>
    <row r="69" spans="1:5" ht="14.25">
      <c r="A69" s="64"/>
      <c r="B69" s="63"/>
      <c r="C69" s="64"/>
      <c r="D69" s="65"/>
      <c r="E69" s="63"/>
    </row>
  </sheetData>
  <mergeCells count="4">
    <mergeCell ref="B1:C1"/>
    <mergeCell ref="A43:E44"/>
    <mergeCell ref="A45:E46"/>
    <mergeCell ref="A47:E48"/>
  </mergeCells>
  <phoneticPr fontId="2"/>
  <conditionalFormatting sqref="A45">
    <cfRule type="duplicateValues" dxfId="6" priority="1" stopIfTrue="1"/>
  </conditionalFormatting>
  <conditionalFormatting sqref="A47">
    <cfRule type="duplicateValues" dxfId="5" priority="2" stopIfTrue="1"/>
  </conditionalFormatting>
  <conditionalFormatting sqref="A117:A65546 G3:G60 A1:A43 A49:A60">
    <cfRule type="duplicateValues" dxfId="4" priority="11" stopIfTrue="1"/>
  </conditionalFormatting>
  <conditionalFormatting sqref="G1:G2">
    <cfRule type="duplicateValues" dxfId="3" priority="3" stopIfTrue="1"/>
  </conditionalFormatting>
  <printOptions horizontalCentered="1"/>
  <pageMargins left="0.51181102362204722" right="0.51181102362204722" top="0.55118110236220474" bottom="0.55118110236220474" header="0.31496062992125984" footer="0.47244094488188981"/>
  <pageSetup paperSize="9" fitToWidth="0" orientation="portrait" r:id="rId1"/>
  <headerFooter>
    <oddHeader xml:space="preserve">&amp;C&amp;"Meiryo UI,標準"市民スポーツ祭 水泳大会競技順&amp;R&amp;"Meiryo UI,斜体"2024
</oddHeader>
    <oddFooter>&amp;L&amp;"Meiryo UI,標準"&amp;8　　　　※220歳以上・160歳以上・120歳以上のリレー種目は泳者全員の年齢合計とする。&amp;R&amp;"HG正楷書体-PRO,標準"武蔵野市水泳連盟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9999"/>
  </sheetPr>
  <dimension ref="A1:AG911"/>
  <sheetViews>
    <sheetView workbookViewId="0">
      <selection activeCell="I16" sqref="I16"/>
    </sheetView>
  </sheetViews>
  <sheetFormatPr defaultColWidth="15.125" defaultRowHeight="15" customHeight="1"/>
  <cols>
    <col min="1" max="1" width="3.625" style="81" customWidth="1"/>
    <col min="2" max="5" width="9.75" style="81" customWidth="1"/>
    <col min="6" max="8" width="4.5" style="81" customWidth="1"/>
    <col min="9" max="9" width="15" style="81" customWidth="1"/>
    <col min="10" max="10" width="3.625" style="81" customWidth="1"/>
    <col min="11" max="11" width="12.625" style="81" customWidth="1"/>
    <col min="12" max="12" width="10.625" style="81" customWidth="1"/>
    <col min="13" max="13" width="3.625" style="81" customWidth="1"/>
    <col min="14" max="14" width="12.625" style="81" customWidth="1"/>
    <col min="15" max="15" width="10.625" style="81" customWidth="1"/>
    <col min="16" max="19" width="4.125" style="81" customWidth="1"/>
    <col min="20" max="27" width="8" style="81" customWidth="1"/>
    <col min="28" max="16384" width="15.125" style="81"/>
  </cols>
  <sheetData>
    <row r="1" spans="1:24" ht="25.5" customHeight="1">
      <c r="A1" s="253" t="s">
        <v>63</v>
      </c>
      <c r="B1" s="254"/>
      <c r="C1" s="255"/>
      <c r="D1" s="35">
        <v>2024</v>
      </c>
      <c r="E1" s="35"/>
      <c r="F1" s="259" t="s">
        <v>199</v>
      </c>
      <c r="G1" s="259"/>
      <c r="H1" s="259"/>
      <c r="I1" s="259"/>
      <c r="J1" s="259"/>
      <c r="K1" s="259"/>
      <c r="L1" s="259"/>
      <c r="M1" s="259"/>
      <c r="N1" s="259"/>
      <c r="O1" s="80"/>
    </row>
    <row r="2" spans="1:24" ht="28.5" customHeight="1">
      <c r="A2" s="256" t="s">
        <v>64</v>
      </c>
      <c r="B2" s="257"/>
      <c r="C2" s="258"/>
      <c r="D2" s="262"/>
      <c r="E2" s="263"/>
      <c r="F2" s="263"/>
      <c r="G2" s="263"/>
      <c r="H2" s="263"/>
      <c r="I2" s="188" t="s">
        <v>79</v>
      </c>
      <c r="J2" s="260"/>
      <c r="K2" s="248"/>
      <c r="L2" s="248"/>
      <c r="M2" s="248"/>
      <c r="N2" s="261"/>
    </row>
    <row r="3" spans="1:24" ht="28.5" customHeight="1">
      <c r="A3" s="251" t="s">
        <v>80</v>
      </c>
      <c r="B3" s="252"/>
      <c r="C3" s="252"/>
      <c r="D3" s="264"/>
      <c r="E3" s="265"/>
      <c r="F3" s="265"/>
      <c r="G3" s="265"/>
      <c r="H3" s="265"/>
      <c r="I3" s="188" t="s">
        <v>81</v>
      </c>
      <c r="J3" s="242"/>
      <c r="K3" s="243"/>
      <c r="L3" s="243"/>
      <c r="M3" s="243"/>
      <c r="N3" s="244"/>
    </row>
    <row r="4" spans="1:24" ht="28.5" customHeight="1">
      <c r="A4" s="251" t="s">
        <v>82</v>
      </c>
      <c r="B4" s="252"/>
      <c r="C4" s="252"/>
      <c r="D4" s="247"/>
      <c r="E4" s="248"/>
      <c r="F4" s="248"/>
      <c r="G4" s="248"/>
      <c r="H4" s="248"/>
      <c r="I4" s="249"/>
      <c r="J4" s="242"/>
      <c r="K4" s="243"/>
      <c r="L4" s="243"/>
      <c r="M4" s="243"/>
      <c r="N4" s="244"/>
    </row>
    <row r="5" spans="1:24" ht="28.5" customHeight="1">
      <c r="A5" s="251" t="s">
        <v>65</v>
      </c>
      <c r="B5" s="252"/>
      <c r="C5" s="252"/>
      <c r="D5" s="250"/>
      <c r="E5" s="243"/>
      <c r="F5" s="243"/>
      <c r="G5" s="243"/>
      <c r="H5" s="243"/>
      <c r="I5" s="249"/>
      <c r="J5" s="242"/>
      <c r="K5" s="243"/>
      <c r="L5" s="243"/>
      <c r="M5" s="243"/>
      <c r="N5" s="244"/>
    </row>
    <row r="6" spans="1:24" ht="23.25" customHeight="1">
      <c r="A6" s="235" t="s">
        <v>66</v>
      </c>
      <c r="B6" s="236"/>
      <c r="C6" s="236"/>
      <c r="D6" s="250"/>
      <c r="E6" s="243"/>
      <c r="F6" s="243"/>
      <c r="G6" s="243"/>
      <c r="H6" s="243"/>
      <c r="I6" s="249"/>
      <c r="J6" s="242"/>
      <c r="K6" s="243"/>
      <c r="L6" s="243"/>
      <c r="M6" s="243"/>
      <c r="N6" s="244"/>
    </row>
    <row r="7" spans="1:24" ht="6" customHeight="1">
      <c r="B7" s="82"/>
      <c r="C7" s="82"/>
      <c r="D7" s="82"/>
      <c r="E7" s="82"/>
    </row>
    <row r="8" spans="1:24" ht="22.5" customHeight="1">
      <c r="A8" s="237" t="s">
        <v>67</v>
      </c>
      <c r="B8" s="83" t="s">
        <v>101</v>
      </c>
      <c r="C8" s="84"/>
      <c r="D8" s="84"/>
      <c r="E8" s="84"/>
      <c r="F8" s="84"/>
      <c r="G8" s="84"/>
      <c r="H8" s="84"/>
      <c r="I8" s="245" t="s">
        <v>103</v>
      </c>
      <c r="J8" s="239" t="s">
        <v>83</v>
      </c>
      <c r="K8" s="240"/>
      <c r="L8" s="240"/>
      <c r="M8" s="240"/>
      <c r="N8" s="240"/>
      <c r="O8" s="241"/>
      <c r="P8" s="232" t="s">
        <v>137</v>
      </c>
      <c r="Q8" s="233"/>
      <c r="R8" s="233"/>
      <c r="S8" s="234"/>
    </row>
    <row r="9" spans="1:24" ht="22.5" customHeight="1">
      <c r="A9" s="238"/>
      <c r="B9" s="85" t="s">
        <v>102</v>
      </c>
      <c r="C9" s="86" t="s">
        <v>68</v>
      </c>
      <c r="D9" s="86" t="s">
        <v>84</v>
      </c>
      <c r="E9" s="86" t="s">
        <v>85</v>
      </c>
      <c r="F9" s="86" t="s">
        <v>4</v>
      </c>
      <c r="G9" s="87" t="s">
        <v>6</v>
      </c>
      <c r="H9" s="87" t="s">
        <v>13</v>
      </c>
      <c r="I9" s="246"/>
      <c r="J9" s="88" t="s">
        <v>69</v>
      </c>
      <c r="K9" s="86" t="s">
        <v>70</v>
      </c>
      <c r="L9" s="89" t="s">
        <v>71</v>
      </c>
      <c r="M9" s="88" t="s">
        <v>69</v>
      </c>
      <c r="N9" s="86" t="s">
        <v>72</v>
      </c>
      <c r="O9" s="89" t="s">
        <v>73</v>
      </c>
      <c r="P9" s="90" t="s">
        <v>86</v>
      </c>
      <c r="Q9" s="91" t="s">
        <v>87</v>
      </c>
      <c r="R9" s="91" t="s">
        <v>88</v>
      </c>
      <c r="S9" s="92" t="s">
        <v>42</v>
      </c>
    </row>
    <row r="10" spans="1:24" ht="26.25" customHeight="1">
      <c r="A10" s="74" t="s">
        <v>89</v>
      </c>
      <c r="B10" s="36" t="s">
        <v>74</v>
      </c>
      <c r="C10" s="37" t="s">
        <v>75</v>
      </c>
      <c r="D10" s="37" t="s">
        <v>90</v>
      </c>
      <c r="E10" s="37" t="s">
        <v>91</v>
      </c>
      <c r="F10" s="38" t="s">
        <v>5</v>
      </c>
      <c r="G10" s="39">
        <v>6</v>
      </c>
      <c r="H10" s="54" t="s">
        <v>78</v>
      </c>
      <c r="I10" s="75" ph="1"/>
      <c r="J10" s="48">
        <v>3</v>
      </c>
      <c r="K10" s="98" t="str">
        <f>IF(J10="","",VLOOKUP(J10,済【非表示】プログラム順「呼び出し用」!$A:$K,11,FALSE))</f>
        <v>小学生男(低)25自</v>
      </c>
      <c r="L10" s="49" t="s">
        <v>92</v>
      </c>
      <c r="M10" s="50">
        <v>11</v>
      </c>
      <c r="N10" s="98" t="str">
        <f>IF(M10="","",VLOOKUP(M10,済【非表示】プログラム順「呼び出し用」!$A:$K,11,FALSE))</f>
        <v>小学生男(低)25背</v>
      </c>
      <c r="O10" s="49" t="s">
        <v>93</v>
      </c>
      <c r="P10" s="104"/>
      <c r="Q10" s="105"/>
      <c r="R10" s="105"/>
      <c r="S10" s="106"/>
      <c r="X10" s="82"/>
    </row>
    <row r="11" spans="1:24" ht="26.25" customHeight="1">
      <c r="A11" s="74" t="s">
        <v>89</v>
      </c>
      <c r="B11" s="40" t="s">
        <v>74</v>
      </c>
      <c r="C11" s="32" t="s">
        <v>76</v>
      </c>
      <c r="D11" s="32" t="s">
        <v>94</v>
      </c>
      <c r="E11" s="32" t="s">
        <v>77</v>
      </c>
      <c r="F11" s="33" t="s">
        <v>5</v>
      </c>
      <c r="G11" s="34">
        <v>42</v>
      </c>
      <c r="H11" s="55"/>
      <c r="I11" s="76"/>
      <c r="J11" s="41">
        <v>87</v>
      </c>
      <c r="K11" s="99" t="str">
        <f>IF(J11="","",VLOOKUP(J11,済【非表示】プログラム順「呼び出し用」!$A:$K,11,FALSE))</f>
        <v>一般男子50自</v>
      </c>
      <c r="L11" s="42" t="s">
        <v>95</v>
      </c>
      <c r="M11" s="51">
        <v>90</v>
      </c>
      <c r="N11" s="99" t="str">
        <f>IF(M11="","",VLOOKUP(M11,済【非表示】プログラム順「呼び出し用」!$A:$K,11,FALSE))</f>
        <v>50歳女50平</v>
      </c>
      <c r="O11" s="42" t="s">
        <v>96</v>
      </c>
      <c r="P11" s="107"/>
      <c r="Q11" s="108"/>
      <c r="R11" s="108"/>
      <c r="S11" s="109"/>
      <c r="X11" s="82"/>
    </row>
    <row r="12" spans="1:24" ht="26.25" customHeight="1" thickBot="1">
      <c r="A12" s="127" t="s">
        <v>89</v>
      </c>
      <c r="B12" s="128" t="s">
        <v>97</v>
      </c>
      <c r="C12" s="129" t="s">
        <v>98</v>
      </c>
      <c r="D12" s="129"/>
      <c r="E12" s="129"/>
      <c r="F12" s="130"/>
      <c r="G12" s="131"/>
      <c r="H12" s="132"/>
      <c r="I12" s="133"/>
      <c r="J12" s="134">
        <v>17</v>
      </c>
      <c r="K12" s="135" t="str">
        <f>IF(J12="","",VLOOKUP(J12,済【非表示】プログラム順「呼び出し用」!$A:$K,11,FALSE))</f>
        <v>親子50リ</v>
      </c>
      <c r="L12" s="136"/>
      <c r="M12" s="137"/>
      <c r="N12" s="135" t="str">
        <f>IF(M12="","",VLOOKUP(M12,済【非表示】プログラム順「呼び出し用」!$A:$K,11,FALSE))</f>
        <v/>
      </c>
      <c r="O12" s="136"/>
      <c r="P12" s="138"/>
      <c r="Q12" s="139"/>
      <c r="R12" s="139"/>
      <c r="S12" s="140"/>
      <c r="X12" s="82"/>
    </row>
    <row r="13" spans="1:24" ht="26.25" customHeight="1">
      <c r="A13" s="74">
        <f>ROW()-12</f>
        <v>1</v>
      </c>
      <c r="B13" s="114"/>
      <c r="C13" s="115"/>
      <c r="D13" s="115"/>
      <c r="E13" s="115"/>
      <c r="F13" s="116"/>
      <c r="G13" s="117"/>
      <c r="H13" s="118"/>
      <c r="I13" s="119"/>
      <c r="J13" s="120"/>
      <c r="K13" s="121" t="str">
        <f>IF(J13="","",VLOOKUP(J13,済【非表示】プログラム順「呼び出し用」!$A:$K,11,FALSE))</f>
        <v/>
      </c>
      <c r="L13" s="122"/>
      <c r="M13" s="123"/>
      <c r="N13" s="121" t="str">
        <f>IF(M13="","",VLOOKUP(M13,済【非表示】プログラム順「呼び出し用」!$A:$K,11,FALSE))</f>
        <v/>
      </c>
      <c r="O13" s="122"/>
      <c r="P13" s="124"/>
      <c r="Q13" s="125"/>
      <c r="R13" s="125"/>
      <c r="S13" s="126"/>
      <c r="X13" s="82"/>
    </row>
    <row r="14" spans="1:24" ht="26.25" customHeight="1">
      <c r="A14" s="74">
        <f t="shared" ref="A14:A22" si="0">ROW()-12</f>
        <v>2</v>
      </c>
      <c r="B14" s="40"/>
      <c r="C14" s="32"/>
      <c r="D14" s="32"/>
      <c r="E14" s="32"/>
      <c r="F14" s="33"/>
      <c r="G14" s="34"/>
      <c r="H14" s="55"/>
      <c r="I14" s="76"/>
      <c r="J14" s="41"/>
      <c r="K14" s="99" t="str">
        <f>IF(J14="","",VLOOKUP(J14,済【非表示】プログラム順「呼び出し用」!$A:$K,11,FALSE))</f>
        <v/>
      </c>
      <c r="L14" s="42"/>
      <c r="M14" s="43"/>
      <c r="N14" s="99" t="str">
        <f>IF(M14="","",VLOOKUP(M14,済【非表示】プログラム順「呼び出し用」!$A:$K,11,FALSE))</f>
        <v/>
      </c>
      <c r="O14" s="42"/>
      <c r="P14" s="107"/>
      <c r="Q14" s="108"/>
      <c r="R14" s="108"/>
      <c r="S14" s="109"/>
      <c r="X14" s="82"/>
    </row>
    <row r="15" spans="1:24" ht="26.25" customHeight="1">
      <c r="A15" s="74">
        <f t="shared" si="0"/>
        <v>3</v>
      </c>
      <c r="B15" s="40"/>
      <c r="C15" s="32"/>
      <c r="D15" s="32"/>
      <c r="E15" s="32"/>
      <c r="F15" s="33"/>
      <c r="G15" s="34"/>
      <c r="H15" s="55"/>
      <c r="I15" s="76"/>
      <c r="J15" s="41"/>
      <c r="K15" s="99" t="str">
        <f>IF(J15="","",VLOOKUP(J15,済【非表示】プログラム順「呼び出し用」!$A:$K,11,FALSE))</f>
        <v/>
      </c>
      <c r="L15" s="42"/>
      <c r="M15" s="43"/>
      <c r="N15" s="99" t="str">
        <f>IF(M15="","",VLOOKUP(M15,済【非表示】プログラム順「呼び出し用」!$A:$K,11,FALSE))</f>
        <v/>
      </c>
      <c r="O15" s="42"/>
      <c r="P15" s="107"/>
      <c r="Q15" s="108"/>
      <c r="R15" s="108"/>
      <c r="S15" s="109"/>
      <c r="X15" s="82"/>
    </row>
    <row r="16" spans="1:24" ht="26.25" customHeight="1">
      <c r="A16" s="74">
        <f t="shared" si="0"/>
        <v>4</v>
      </c>
      <c r="B16" s="40"/>
      <c r="C16" s="32"/>
      <c r="D16" s="32"/>
      <c r="E16" s="32"/>
      <c r="F16" s="33"/>
      <c r="G16" s="34"/>
      <c r="H16" s="55"/>
      <c r="I16" s="76"/>
      <c r="J16" s="41"/>
      <c r="K16" s="99" t="str">
        <f>IF(J16="","",VLOOKUP(J16,済【非表示】プログラム順「呼び出し用」!$A:$K,11,FALSE))</f>
        <v/>
      </c>
      <c r="L16" s="42"/>
      <c r="M16" s="43"/>
      <c r="N16" s="99" t="str">
        <f>IF(M16="","",VLOOKUP(M16,済【非表示】プログラム順「呼び出し用」!$A:$K,11,FALSE))</f>
        <v/>
      </c>
      <c r="O16" s="42"/>
      <c r="P16" s="107"/>
      <c r="Q16" s="108"/>
      <c r="R16" s="108"/>
      <c r="S16" s="109"/>
      <c r="X16" s="82"/>
    </row>
    <row r="17" spans="1:33" ht="26.25" customHeight="1">
      <c r="A17" s="74">
        <f t="shared" si="0"/>
        <v>5</v>
      </c>
      <c r="B17" s="40"/>
      <c r="C17" s="32"/>
      <c r="D17" s="32"/>
      <c r="E17" s="32"/>
      <c r="F17" s="33"/>
      <c r="G17" s="34"/>
      <c r="H17" s="55"/>
      <c r="I17" s="76"/>
      <c r="J17" s="41"/>
      <c r="K17" s="99" t="str">
        <f>IF(J17="","",VLOOKUP(J17,済【非表示】プログラム順「呼び出し用」!$A:$K,11,FALSE))</f>
        <v/>
      </c>
      <c r="L17" s="42"/>
      <c r="M17" s="43"/>
      <c r="N17" s="99" t="str">
        <f>IF(M17="","",VLOOKUP(M17,済【非表示】プログラム順「呼び出し用」!$A:$K,11,FALSE))</f>
        <v/>
      </c>
      <c r="O17" s="42"/>
      <c r="P17" s="107"/>
      <c r="Q17" s="108"/>
      <c r="R17" s="108"/>
      <c r="S17" s="109"/>
      <c r="X17" s="82"/>
    </row>
    <row r="18" spans="1:33" ht="26.25" customHeight="1">
      <c r="A18" s="74">
        <f t="shared" si="0"/>
        <v>6</v>
      </c>
      <c r="B18" s="40"/>
      <c r="C18" s="32"/>
      <c r="D18" s="32"/>
      <c r="E18" s="32"/>
      <c r="F18" s="33"/>
      <c r="G18" s="34"/>
      <c r="H18" s="55"/>
      <c r="I18" s="76"/>
      <c r="J18" s="41"/>
      <c r="K18" s="99" t="str">
        <f>IF(J18="","",VLOOKUP(J18,済【非表示】プログラム順「呼び出し用」!$A:$K,11,FALSE))</f>
        <v/>
      </c>
      <c r="L18" s="42"/>
      <c r="M18" s="43"/>
      <c r="N18" s="99" t="str">
        <f>IF(M18="","",VLOOKUP(M18,済【非表示】プログラム順「呼び出し用」!$A:$K,11,FALSE))</f>
        <v/>
      </c>
      <c r="O18" s="42"/>
      <c r="P18" s="107"/>
      <c r="Q18" s="108"/>
      <c r="R18" s="108"/>
      <c r="S18" s="109"/>
      <c r="X18" s="82"/>
    </row>
    <row r="19" spans="1:33" ht="26.25" customHeight="1">
      <c r="A19" s="74">
        <f t="shared" si="0"/>
        <v>7</v>
      </c>
      <c r="B19" s="40"/>
      <c r="C19" s="32"/>
      <c r="D19" s="32"/>
      <c r="E19" s="32"/>
      <c r="F19" s="33"/>
      <c r="G19" s="34"/>
      <c r="H19" s="55"/>
      <c r="I19" s="76"/>
      <c r="J19" s="41"/>
      <c r="K19" s="99" t="str">
        <f>IF(J19="","",VLOOKUP(J19,済【非表示】プログラム順「呼び出し用」!$A:$K,11,FALSE))</f>
        <v/>
      </c>
      <c r="L19" s="42"/>
      <c r="M19" s="43"/>
      <c r="N19" s="99" t="str">
        <f>IF(M19="","",VLOOKUP(M19,済【非表示】プログラム順「呼び出し用」!$A:$K,11,FALSE))</f>
        <v/>
      </c>
      <c r="O19" s="42"/>
      <c r="P19" s="107"/>
      <c r="Q19" s="108"/>
      <c r="R19" s="108"/>
      <c r="S19" s="109"/>
      <c r="X19" s="82"/>
    </row>
    <row r="20" spans="1:33" ht="26.25" customHeight="1">
      <c r="A20" s="74">
        <f t="shared" si="0"/>
        <v>8</v>
      </c>
      <c r="B20" s="40"/>
      <c r="C20" s="32"/>
      <c r="D20" s="32"/>
      <c r="E20" s="32"/>
      <c r="F20" s="33"/>
      <c r="G20" s="34"/>
      <c r="H20" s="55"/>
      <c r="I20" s="76"/>
      <c r="J20" s="41"/>
      <c r="K20" s="99" t="str">
        <f>IF(J20="","",VLOOKUP(J20,済【非表示】プログラム順「呼び出し用」!$A:$K,11,FALSE))</f>
        <v/>
      </c>
      <c r="L20" s="42"/>
      <c r="M20" s="43"/>
      <c r="N20" s="99" t="str">
        <f>IF(M20="","",VLOOKUP(M20,済【非表示】プログラム順「呼び出し用」!$A:$K,11,FALSE))</f>
        <v/>
      </c>
      <c r="O20" s="42"/>
      <c r="P20" s="107"/>
      <c r="Q20" s="108"/>
      <c r="R20" s="108"/>
      <c r="S20" s="109"/>
      <c r="X20" s="82"/>
    </row>
    <row r="21" spans="1:33" ht="26.25" customHeight="1">
      <c r="A21" s="77">
        <f t="shared" si="0"/>
        <v>9</v>
      </c>
      <c r="B21" s="40"/>
      <c r="C21" s="32"/>
      <c r="D21" s="32"/>
      <c r="E21" s="32"/>
      <c r="F21" s="33"/>
      <c r="G21" s="34"/>
      <c r="H21" s="55"/>
      <c r="I21" s="76"/>
      <c r="J21" s="41"/>
      <c r="K21" s="99" t="str">
        <f>IF(J21="","",VLOOKUP(J21,済【非表示】プログラム順「呼び出し用」!$A:$K,11,FALSE))</f>
        <v/>
      </c>
      <c r="L21" s="42"/>
      <c r="M21" s="43"/>
      <c r="N21" s="99" t="str">
        <f>IF(M21="","",VLOOKUP(M21,済【非表示】プログラム順「呼び出し用」!$A:$K,11,FALSE))</f>
        <v/>
      </c>
      <c r="O21" s="42"/>
      <c r="P21" s="107"/>
      <c r="Q21" s="108"/>
      <c r="R21" s="108"/>
      <c r="S21" s="109"/>
      <c r="X21" s="82"/>
      <c r="Y21" s="82"/>
      <c r="Z21" s="82"/>
      <c r="AA21" s="82"/>
      <c r="AB21" s="82"/>
      <c r="AC21" s="82"/>
      <c r="AD21" s="82"/>
      <c r="AE21" s="82"/>
      <c r="AF21" s="82"/>
      <c r="AG21" s="82"/>
    </row>
    <row r="22" spans="1:33" ht="26.25" customHeight="1">
      <c r="A22" s="78">
        <f t="shared" si="0"/>
        <v>10</v>
      </c>
      <c r="B22" s="44"/>
      <c r="C22" s="45"/>
      <c r="D22" s="45"/>
      <c r="E22" s="45"/>
      <c r="F22" s="46"/>
      <c r="G22" s="47"/>
      <c r="H22" s="56"/>
      <c r="I22" s="79"/>
      <c r="J22" s="100"/>
      <c r="K22" s="101" t="str">
        <f>IF(J22="","",VLOOKUP(J22,済【非表示】プログラム順「呼び出し用」!$A:$K,11,FALSE))</f>
        <v/>
      </c>
      <c r="L22" s="102"/>
      <c r="M22" s="103"/>
      <c r="N22" s="101" t="str">
        <f>IF(M22="","",VLOOKUP(M22,済【非表示】プログラム順「呼び出し用」!$A:$K,11,FALSE))</f>
        <v/>
      </c>
      <c r="O22" s="102"/>
      <c r="P22" s="110"/>
      <c r="Q22" s="111"/>
      <c r="R22" s="111"/>
      <c r="S22" s="112"/>
      <c r="X22" s="82"/>
      <c r="Y22" s="82"/>
      <c r="Z22" s="82"/>
      <c r="AA22" s="82"/>
      <c r="AB22" s="82"/>
      <c r="AC22" s="82"/>
      <c r="AD22" s="82"/>
      <c r="AE22" s="82"/>
      <c r="AF22" s="82"/>
      <c r="AG22" s="82"/>
    </row>
    <row r="23" spans="1:33" ht="13.5" customHeight="1">
      <c r="P23" s="93"/>
      <c r="Q23" s="93"/>
    </row>
    <row r="24" spans="1:33" ht="13.5" customHeight="1"/>
    <row r="25" spans="1:33" ht="13.5" customHeight="1"/>
    <row r="26" spans="1:33" ht="13.5" customHeight="1"/>
    <row r="27" spans="1:33" ht="13.5" customHeight="1"/>
    <row r="28" spans="1:33" ht="13.5" customHeight="1"/>
    <row r="29" spans="1:33" ht="13.5" customHeight="1"/>
    <row r="30" spans="1:33" ht="13.5" customHeight="1"/>
    <row r="31" spans="1:33" ht="13.5" customHeight="1"/>
    <row r="32" spans="1:33" ht="13.5" customHeight="1"/>
    <row r="33" s="81" customFormat="1" ht="13.5" customHeight="1"/>
    <row r="34" s="81" customFormat="1" ht="13.5" customHeight="1"/>
    <row r="35" s="81" customFormat="1" ht="13.5" customHeight="1"/>
    <row r="36" s="81" customFormat="1" ht="13.5" customHeight="1"/>
    <row r="37" s="81" customFormat="1" ht="13.5" customHeight="1"/>
    <row r="38" s="81" customFormat="1" ht="13.5" customHeight="1"/>
    <row r="39" s="81" customFormat="1" ht="13.5" customHeight="1"/>
    <row r="40" s="81" customFormat="1" ht="13.5" customHeight="1"/>
    <row r="41" s="81" customFormat="1" ht="13.5" customHeight="1"/>
    <row r="42" s="81" customFormat="1" ht="13.5" customHeight="1"/>
    <row r="43" s="81" customFormat="1" ht="13.5" customHeight="1"/>
    <row r="44" s="81" customFormat="1" ht="13.5" customHeight="1"/>
    <row r="45" s="81" customFormat="1" ht="13.5" customHeight="1"/>
    <row r="46" s="81" customFormat="1" ht="13.5" customHeight="1"/>
    <row r="47" s="81" customFormat="1" ht="13.5" customHeight="1"/>
    <row r="48" s="81" customFormat="1" ht="13.5" customHeight="1"/>
    <row r="49" s="81" customFormat="1" ht="13.5" customHeight="1"/>
    <row r="50" s="81" customFormat="1" ht="13.5" customHeight="1"/>
    <row r="51" s="81" customFormat="1" ht="13.5" customHeight="1"/>
    <row r="52" s="81" customFormat="1" ht="13.5" customHeight="1"/>
    <row r="53" s="81" customFormat="1" ht="13.5" customHeight="1"/>
    <row r="54" s="81" customFormat="1" ht="13.5" customHeight="1"/>
    <row r="55" s="81" customFormat="1" ht="13.5" customHeight="1"/>
    <row r="56" s="81" customFormat="1" ht="13.5" customHeight="1"/>
    <row r="57" s="81" customFormat="1" ht="13.5" customHeight="1"/>
    <row r="58" s="81" customFormat="1" ht="13.5" customHeight="1"/>
    <row r="59" s="81" customFormat="1" ht="13.5" customHeight="1"/>
    <row r="60" s="81" customFormat="1" ht="13.5" customHeight="1"/>
    <row r="61" s="81" customFormat="1" ht="13.5" customHeight="1"/>
    <row r="62" s="81" customFormat="1" ht="13.5" customHeight="1"/>
    <row r="63" s="81" customFormat="1" ht="13.5" customHeight="1"/>
    <row r="64" s="81" customFormat="1" ht="13.5" customHeight="1"/>
    <row r="65" s="81" customFormat="1" ht="13.5" customHeight="1"/>
    <row r="66" s="81" customFormat="1" ht="13.5" customHeight="1"/>
    <row r="67" s="81" customFormat="1" ht="13.5" customHeight="1"/>
    <row r="68" s="81" customFormat="1" ht="13.5" customHeight="1"/>
    <row r="69" s="81" customFormat="1" ht="13.5" customHeight="1"/>
    <row r="70" s="81" customFormat="1" ht="13.5" customHeight="1"/>
    <row r="71" s="81" customFormat="1" ht="13.5" customHeight="1"/>
    <row r="72" s="81" customFormat="1" ht="13.5" customHeight="1"/>
    <row r="73" s="81" customFormat="1" ht="13.5" customHeight="1"/>
    <row r="74" s="81" customFormat="1" ht="13.5" customHeight="1"/>
    <row r="75" s="81" customFormat="1" ht="13.5" customHeight="1"/>
    <row r="76" s="81" customFormat="1" ht="13.5" customHeight="1"/>
    <row r="77" s="81" customFormat="1" ht="13.5" customHeight="1"/>
    <row r="78" s="81" customFormat="1" ht="13.5" customHeight="1"/>
    <row r="79" s="81" customFormat="1" ht="13.5" customHeight="1"/>
    <row r="80" s="81" customFormat="1" ht="13.5" customHeight="1"/>
    <row r="81" s="81" customFormat="1" ht="13.5" customHeight="1"/>
    <row r="82" s="81" customFormat="1" ht="13.5" customHeight="1"/>
    <row r="83" s="81" customFormat="1" ht="13.5" customHeight="1"/>
    <row r="84" s="81" customFormat="1" ht="13.5" customHeight="1"/>
    <row r="85" s="81" customFormat="1" ht="13.5" customHeight="1"/>
    <row r="86" s="81" customFormat="1" ht="13.5" customHeight="1"/>
    <row r="87" s="81" customFormat="1" ht="13.5" customHeight="1"/>
    <row r="88" s="81" customFormat="1" ht="13.5" customHeight="1"/>
    <row r="89" s="81" customFormat="1" ht="13.5" customHeight="1"/>
    <row r="90" s="81" customFormat="1" ht="13.5" customHeight="1"/>
    <row r="91" s="81" customFormat="1" ht="13.5" customHeight="1"/>
    <row r="92" s="81" customFormat="1" ht="13.5" customHeight="1"/>
    <row r="93" s="81" customFormat="1" ht="13.5" customHeight="1"/>
    <row r="94" s="81" customFormat="1" ht="13.5" customHeight="1"/>
    <row r="95" s="81" customFormat="1" ht="13.5" customHeight="1"/>
    <row r="96" s="81" customFormat="1" ht="13.5" customHeight="1"/>
    <row r="97" s="81" customFormat="1" ht="13.5" customHeight="1"/>
    <row r="98" s="81" customFormat="1" ht="13.5" customHeight="1"/>
    <row r="99" s="81" customFormat="1" ht="13.5" customHeight="1"/>
    <row r="100" s="81" customFormat="1" ht="13.5" customHeight="1"/>
    <row r="101" s="81" customFormat="1" ht="13.5" customHeight="1"/>
    <row r="102" s="81" customFormat="1" ht="13.5" customHeight="1"/>
    <row r="103" s="81" customFormat="1" ht="13.5" customHeight="1"/>
    <row r="104" s="81" customFormat="1" ht="13.5" customHeight="1"/>
    <row r="105" s="81" customFormat="1" ht="13.5" customHeight="1"/>
    <row r="106" s="81" customFormat="1" ht="13.5" customHeight="1"/>
    <row r="107" s="81" customFormat="1" ht="13.5" customHeight="1"/>
    <row r="108" s="81" customFormat="1" ht="13.5" customHeight="1"/>
    <row r="109" s="81" customFormat="1" ht="13.5" customHeight="1"/>
    <row r="110" s="81" customFormat="1" ht="13.5" customHeight="1"/>
    <row r="111" s="81" customFormat="1" ht="13.5" customHeight="1"/>
    <row r="112" s="81" customFormat="1" ht="13.5" customHeight="1"/>
    <row r="113" s="81" customFormat="1" ht="13.5" customHeight="1"/>
    <row r="114" s="81" customFormat="1" ht="13.5" customHeight="1"/>
    <row r="115" s="81" customFormat="1" ht="13.5" customHeight="1"/>
    <row r="116" s="81" customFormat="1" ht="13.5" customHeight="1"/>
    <row r="117" s="81" customFormat="1" ht="13.5" customHeight="1"/>
    <row r="118" s="81" customFormat="1" ht="13.5" customHeight="1"/>
    <row r="119" s="81" customFormat="1" ht="13.5" customHeight="1"/>
    <row r="120" s="81" customFormat="1" ht="13.5" customHeight="1"/>
    <row r="121" s="81" customFormat="1" ht="13.5" customHeight="1"/>
    <row r="122" s="81" customFormat="1" ht="13.5" customHeight="1"/>
    <row r="123" s="81" customFormat="1" ht="13.5" customHeight="1"/>
    <row r="124" s="81" customFormat="1" ht="13.5" customHeight="1"/>
    <row r="125" s="81" customFormat="1" ht="13.5" customHeight="1"/>
    <row r="126" s="81" customFormat="1" ht="13.5" customHeight="1"/>
    <row r="127" s="81" customFormat="1" ht="13.5" customHeight="1"/>
    <row r="128" s="81" customFormat="1" ht="13.5" customHeight="1"/>
    <row r="129" s="81" customFormat="1" ht="13.5" customHeight="1"/>
    <row r="130" s="81" customFormat="1" ht="13.5" customHeight="1"/>
    <row r="131" s="81" customFormat="1" ht="13.5" customHeight="1"/>
    <row r="132" s="81" customFormat="1" ht="13.5" customHeight="1"/>
    <row r="133" s="81" customFormat="1" ht="13.5" customHeight="1"/>
    <row r="134" s="81" customFormat="1" ht="13.5" customHeight="1"/>
    <row r="135" s="81" customFormat="1" ht="13.5" customHeight="1"/>
    <row r="136" s="81" customFormat="1" ht="13.5" customHeight="1"/>
    <row r="137" s="81" customFormat="1" ht="13.5" customHeight="1"/>
    <row r="138" s="81" customFormat="1" ht="13.5" customHeight="1"/>
    <row r="139" s="81" customFormat="1" ht="13.5" customHeight="1"/>
    <row r="140" s="81" customFormat="1" ht="13.5" customHeight="1"/>
    <row r="141" s="81" customFormat="1" ht="13.5" customHeight="1"/>
    <row r="142" s="81" customFormat="1" ht="13.5" customHeight="1"/>
    <row r="143" s="81" customFormat="1" ht="13.5" customHeight="1"/>
    <row r="144" s="81" customFormat="1" ht="13.5" customHeight="1"/>
    <row r="145" s="81" customFormat="1" ht="13.5" customHeight="1"/>
    <row r="146" s="81" customFormat="1" ht="13.5" customHeight="1"/>
    <row r="147" s="81" customFormat="1" ht="13.5" customHeight="1"/>
    <row r="148" s="81" customFormat="1" ht="13.5" customHeight="1"/>
    <row r="149" s="81" customFormat="1" ht="13.5" customHeight="1"/>
    <row r="150" s="81" customFormat="1" ht="13.5" customHeight="1"/>
    <row r="151" s="81" customFormat="1" ht="13.5" customHeight="1"/>
    <row r="152" s="81" customFormat="1" ht="13.5" customHeight="1"/>
    <row r="153" s="81" customFormat="1" ht="13.5" customHeight="1"/>
    <row r="154" s="81" customFormat="1" ht="13.5" customHeight="1"/>
    <row r="155" s="81" customFormat="1" ht="13.5" customHeight="1"/>
    <row r="156" s="81" customFormat="1" ht="13.5" customHeight="1"/>
    <row r="157" s="81" customFormat="1" ht="13.5" customHeight="1"/>
    <row r="158" s="81" customFormat="1" ht="13.5" customHeight="1"/>
    <row r="159" s="81" customFormat="1" ht="13.5" customHeight="1"/>
    <row r="160" s="81" customFormat="1" ht="13.5" customHeight="1"/>
    <row r="161" s="81" customFormat="1" ht="13.5" customHeight="1"/>
    <row r="162" s="81" customFormat="1" ht="13.5" customHeight="1"/>
    <row r="163" s="81" customFormat="1" ht="13.5" customHeight="1"/>
    <row r="164" s="81" customFormat="1" ht="13.5" customHeight="1"/>
    <row r="165" s="81" customFormat="1" ht="13.5" customHeight="1"/>
    <row r="166" s="81" customFormat="1" ht="13.5" customHeight="1"/>
    <row r="167" s="81" customFormat="1" ht="13.5" customHeight="1"/>
    <row r="168" s="81" customFormat="1" ht="13.5" customHeight="1"/>
    <row r="169" s="81" customFormat="1" ht="13.5" customHeight="1"/>
    <row r="170" s="81" customFormat="1" ht="13.5" customHeight="1"/>
    <row r="171" s="81" customFormat="1" ht="13.5" customHeight="1"/>
    <row r="172" s="81" customFormat="1" ht="13.5" customHeight="1"/>
    <row r="173" s="81" customFormat="1" ht="13.5" customHeight="1"/>
    <row r="174" s="81" customFormat="1" ht="13.5" customHeight="1"/>
    <row r="175" s="81" customFormat="1" ht="13.5" customHeight="1"/>
    <row r="176" s="81" customFormat="1" ht="13.5" customHeight="1"/>
    <row r="177" s="81" customFormat="1" ht="13.5" customHeight="1"/>
    <row r="178" s="81" customFormat="1" ht="13.5" customHeight="1"/>
    <row r="179" s="81" customFormat="1" ht="13.5" customHeight="1"/>
    <row r="180" s="81" customFormat="1" ht="13.5" customHeight="1"/>
    <row r="181" s="81" customFormat="1" ht="13.5" customHeight="1"/>
    <row r="182" s="81" customFormat="1" ht="13.5" customHeight="1"/>
    <row r="183" s="81" customFormat="1" ht="13.5" customHeight="1"/>
    <row r="184" s="81" customFormat="1" ht="13.5" customHeight="1"/>
    <row r="185" s="81" customFormat="1" ht="13.5" customHeight="1"/>
    <row r="186" s="81" customFormat="1" ht="13.5" customHeight="1"/>
    <row r="187" s="81" customFormat="1" ht="13.5" customHeight="1"/>
    <row r="188" s="81" customFormat="1" ht="13.5" customHeight="1"/>
    <row r="189" s="81" customFormat="1" ht="13.5" customHeight="1"/>
    <row r="190" s="81" customFormat="1" ht="13.5" customHeight="1"/>
    <row r="191" s="81" customFormat="1" ht="13.5" customHeight="1"/>
    <row r="192" s="81" customFormat="1" ht="13.5" customHeight="1"/>
    <row r="193" s="81" customFormat="1" ht="13.5" customHeight="1"/>
    <row r="194" s="81" customFormat="1" ht="13.5" customHeight="1"/>
    <row r="195" s="81" customFormat="1" ht="13.5" customHeight="1"/>
    <row r="196" s="81" customFormat="1" ht="13.5" customHeight="1"/>
    <row r="197" s="81" customFormat="1" ht="13.5" customHeight="1"/>
    <row r="198" s="81" customFormat="1" ht="13.5" customHeight="1"/>
    <row r="199" s="81" customFormat="1" ht="13.5" customHeight="1"/>
    <row r="200" s="81" customFormat="1" ht="13.5" customHeight="1"/>
    <row r="201" s="81" customFormat="1" ht="13.5" customHeight="1"/>
    <row r="202" s="81" customFormat="1" ht="13.5" customHeight="1"/>
    <row r="203" s="81" customFormat="1" ht="13.5" customHeight="1"/>
    <row r="204" s="81" customFormat="1" ht="13.5" customHeight="1"/>
    <row r="205" s="81" customFormat="1" ht="13.5" customHeight="1"/>
    <row r="206" s="81" customFormat="1" ht="13.5" customHeight="1"/>
    <row r="207" s="81" customFormat="1" ht="13.5" customHeight="1"/>
    <row r="208" s="81" customFormat="1" ht="13.5" customHeight="1"/>
    <row r="209" s="81" customFormat="1" ht="13.5" customHeight="1"/>
    <row r="210" s="81" customFormat="1" ht="13.5" customHeight="1"/>
    <row r="211" s="81" customFormat="1" ht="13.5" customHeight="1"/>
    <row r="212" s="81" customFormat="1" ht="13.5" customHeight="1"/>
    <row r="213" s="81" customFormat="1" ht="13.5" customHeight="1"/>
    <row r="214" s="81" customFormat="1" ht="13.5" customHeight="1"/>
    <row r="215" s="81" customFormat="1" ht="13.5" customHeight="1"/>
    <row r="216" s="81" customFormat="1" ht="13.5" customHeight="1"/>
    <row r="217" s="81" customFormat="1" ht="13.5" customHeight="1"/>
    <row r="218" s="81" customFormat="1" ht="13.5" customHeight="1"/>
    <row r="219" s="81" customFormat="1" ht="13.5" customHeight="1"/>
    <row r="220" s="81" customFormat="1" ht="13.5" customHeight="1"/>
    <row r="221" s="81" customFormat="1" ht="13.5" customHeight="1"/>
    <row r="222" s="81" customFormat="1" ht="13.5" customHeight="1"/>
    <row r="223" s="81" customFormat="1" ht="13.5" customHeight="1"/>
    <row r="224" s="81" customFormat="1" ht="13.5" customHeight="1"/>
    <row r="225" s="81" customFormat="1" ht="13.5" customHeight="1"/>
    <row r="226" s="81" customFormat="1" ht="13.5" customHeight="1"/>
    <row r="227" s="81" customFormat="1" ht="13.5" customHeight="1"/>
    <row r="228" s="81" customFormat="1" ht="13.5" customHeight="1"/>
    <row r="229" s="81" customFormat="1" ht="13.5" customHeight="1"/>
    <row r="230" s="81" customFormat="1" ht="13.5" customHeight="1"/>
    <row r="231" s="81" customFormat="1" ht="13.5" customHeight="1"/>
    <row r="232" s="81" customFormat="1" ht="13.5" customHeight="1"/>
    <row r="233" s="81" customFormat="1" ht="13.5" customHeight="1"/>
    <row r="234" s="81" customFormat="1" ht="13.5" customHeight="1"/>
    <row r="235" s="81" customFormat="1" ht="13.5" customHeight="1"/>
    <row r="236" s="81" customFormat="1" ht="13.5" customHeight="1"/>
    <row r="237" s="81" customFormat="1" ht="13.5" customHeight="1"/>
    <row r="238" s="81" customFormat="1" ht="13.5" customHeight="1"/>
    <row r="239" s="81" customFormat="1" ht="13.5" customHeight="1"/>
    <row r="240" s="81" customFormat="1" ht="13.5" customHeight="1"/>
    <row r="241" s="81" customFormat="1" ht="13.5" customHeight="1"/>
    <row r="242" s="81" customFormat="1" ht="13.5" customHeight="1"/>
    <row r="243" s="81" customFormat="1" ht="13.5" customHeight="1"/>
    <row r="244" s="81" customFormat="1" ht="13.5" customHeight="1"/>
    <row r="245" s="81" customFormat="1" ht="13.5" customHeight="1"/>
    <row r="246" s="81" customFormat="1" ht="13.5" customHeight="1"/>
    <row r="247" s="81" customFormat="1" ht="13.5" customHeight="1"/>
    <row r="248" s="81" customFormat="1" ht="13.5" customHeight="1"/>
    <row r="249" s="81" customFormat="1" ht="13.5" customHeight="1"/>
    <row r="250" s="81" customFormat="1" ht="13.5" customHeight="1"/>
    <row r="251" s="81" customFormat="1" ht="13.5" customHeight="1"/>
    <row r="252" s="81" customFormat="1" ht="13.5" customHeight="1"/>
    <row r="253" s="81" customFormat="1" ht="13.5" customHeight="1"/>
    <row r="254" s="81" customFormat="1" ht="13.5" customHeight="1"/>
    <row r="255" s="81" customFormat="1" ht="13.5" customHeight="1"/>
    <row r="256" s="81" customFormat="1" ht="13.5" customHeight="1"/>
    <row r="257" s="81" customFormat="1" ht="13.5" customHeight="1"/>
    <row r="258" s="81" customFormat="1" ht="13.5" customHeight="1"/>
    <row r="259" s="81" customFormat="1" ht="13.5" customHeight="1"/>
    <row r="260" s="81" customFormat="1" ht="13.5" customHeight="1"/>
    <row r="261" s="81" customFormat="1" ht="13.5" customHeight="1"/>
    <row r="262" s="81" customFormat="1" ht="13.5" customHeight="1"/>
    <row r="263" s="81" customFormat="1" ht="13.5" customHeight="1"/>
    <row r="264" s="81" customFormat="1" ht="13.5" customHeight="1"/>
    <row r="265" s="81" customFormat="1" ht="13.5" customHeight="1"/>
    <row r="266" s="81" customFormat="1" ht="13.5" customHeight="1"/>
    <row r="267" s="81" customFormat="1" ht="13.5" customHeight="1"/>
    <row r="268" s="81" customFormat="1" ht="13.5" customHeight="1"/>
    <row r="269" s="81" customFormat="1" ht="13.5" customHeight="1"/>
    <row r="270" s="81" customFormat="1" ht="13.5" customHeight="1"/>
    <row r="271" s="81" customFormat="1" ht="13.5" customHeight="1"/>
    <row r="272" s="81" customFormat="1" ht="13.5" customHeight="1"/>
    <row r="273" s="81" customFormat="1" ht="13.5" customHeight="1"/>
    <row r="274" s="81" customFormat="1" ht="13.5" customHeight="1"/>
    <row r="275" s="81" customFormat="1" ht="13.5" customHeight="1"/>
    <row r="276" s="81" customFormat="1" ht="13.5" customHeight="1"/>
    <row r="277" s="81" customFormat="1" ht="13.5" customHeight="1"/>
    <row r="278" s="81" customFormat="1" ht="13.5" customHeight="1"/>
    <row r="279" s="81" customFormat="1" ht="13.5" customHeight="1"/>
    <row r="280" s="81" customFormat="1" ht="13.5" customHeight="1"/>
    <row r="281" s="81" customFormat="1" ht="13.5" customHeight="1"/>
    <row r="282" s="81" customFormat="1" ht="13.5" customHeight="1"/>
    <row r="283" s="81" customFormat="1" ht="13.5" customHeight="1"/>
    <row r="284" s="81" customFormat="1" ht="13.5" customHeight="1"/>
    <row r="285" s="81" customFormat="1" ht="13.5" customHeight="1"/>
    <row r="286" s="81" customFormat="1" ht="13.5" customHeight="1"/>
    <row r="287" s="81" customFormat="1" ht="13.5" customHeight="1"/>
    <row r="288" s="81" customFormat="1" ht="13.5" customHeight="1"/>
    <row r="289" s="81" customFormat="1" ht="13.5" customHeight="1"/>
    <row r="290" s="81" customFormat="1" ht="13.5" customHeight="1"/>
    <row r="291" s="81" customFormat="1" ht="13.5" customHeight="1"/>
    <row r="292" s="81" customFormat="1" ht="13.5" customHeight="1"/>
    <row r="293" s="81" customFormat="1" ht="13.5" customHeight="1"/>
    <row r="294" s="81" customFormat="1" ht="13.5" customHeight="1"/>
    <row r="295" s="81" customFormat="1" ht="13.5" customHeight="1"/>
    <row r="296" s="81" customFormat="1" ht="13.5" customHeight="1"/>
    <row r="297" s="81" customFormat="1" ht="13.5" customHeight="1"/>
    <row r="298" s="81" customFormat="1" ht="13.5" customHeight="1"/>
    <row r="299" s="81" customFormat="1" ht="13.5" customHeight="1"/>
    <row r="300" s="81" customFormat="1" ht="13.5" customHeight="1"/>
    <row r="301" s="81" customFormat="1" ht="13.5" customHeight="1"/>
    <row r="302" s="81" customFormat="1" ht="13.5" customHeight="1"/>
    <row r="303" s="81" customFormat="1" ht="13.5" customHeight="1"/>
    <row r="304" s="81" customFormat="1" ht="13.5" customHeight="1"/>
    <row r="305" s="81" customFormat="1" ht="13.5" customHeight="1"/>
    <row r="306" s="81" customFormat="1" ht="13.5" customHeight="1"/>
    <row r="307" s="81" customFormat="1" ht="13.5" customHeight="1"/>
    <row r="308" s="81" customFormat="1" ht="13.5" customHeight="1"/>
    <row r="309" s="81" customFormat="1" ht="13.5" customHeight="1"/>
    <row r="310" s="81" customFormat="1" ht="13.5" customHeight="1"/>
    <row r="311" s="81" customFormat="1" ht="13.5" customHeight="1"/>
    <row r="312" s="81" customFormat="1" ht="13.5" customHeight="1"/>
    <row r="313" s="81" customFormat="1" ht="13.5" customHeight="1"/>
    <row r="314" s="81" customFormat="1" ht="13.5" customHeight="1"/>
    <row r="315" s="81" customFormat="1" ht="13.5" customHeight="1"/>
    <row r="316" s="81" customFormat="1" ht="13.5" customHeight="1"/>
    <row r="317" s="81" customFormat="1" ht="13.5" customHeight="1"/>
    <row r="318" s="81" customFormat="1" ht="13.5" customHeight="1"/>
    <row r="319" s="81" customFormat="1" ht="13.5" customHeight="1"/>
    <row r="320" s="81" customFormat="1" ht="13.5" customHeight="1"/>
    <row r="321" s="81" customFormat="1" ht="13.5" customHeight="1"/>
    <row r="322" s="81" customFormat="1" ht="13.5" customHeight="1"/>
    <row r="323" s="81" customFormat="1" ht="13.5" customHeight="1"/>
    <row r="324" s="81" customFormat="1" ht="13.5" customHeight="1"/>
    <row r="325" s="81" customFormat="1" ht="13.5" customHeight="1"/>
    <row r="326" s="81" customFormat="1" ht="13.5" customHeight="1"/>
    <row r="327" s="81" customFormat="1" ht="13.5" customHeight="1"/>
    <row r="328" s="81" customFormat="1" ht="13.5" customHeight="1"/>
    <row r="329" s="81" customFormat="1" ht="13.5" customHeight="1"/>
    <row r="330" s="81" customFormat="1" ht="13.5" customHeight="1"/>
    <row r="331" s="81" customFormat="1" ht="13.5" customHeight="1"/>
    <row r="332" s="81" customFormat="1" ht="13.5" customHeight="1"/>
    <row r="333" s="81" customFormat="1" ht="13.5" customHeight="1"/>
    <row r="334" s="81" customFormat="1" ht="13.5" customHeight="1"/>
    <row r="335" s="81" customFormat="1" ht="13.5" customHeight="1"/>
    <row r="336" s="81" customFormat="1" ht="13.5" customHeight="1"/>
    <row r="337" s="81" customFormat="1" ht="13.5" customHeight="1"/>
    <row r="338" s="81" customFormat="1" ht="13.5" customHeight="1"/>
    <row r="339" s="81" customFormat="1" ht="13.5" customHeight="1"/>
    <row r="340" s="81" customFormat="1" ht="13.5" customHeight="1"/>
    <row r="341" s="81" customFormat="1" ht="13.5" customHeight="1"/>
    <row r="342" s="81" customFormat="1" ht="13.5" customHeight="1"/>
    <row r="343" s="81" customFormat="1" ht="13.5" customHeight="1"/>
    <row r="344" s="81" customFormat="1" ht="13.5" customHeight="1"/>
    <row r="345" s="81" customFormat="1" ht="13.5" customHeight="1"/>
    <row r="346" s="81" customFormat="1" ht="13.5" customHeight="1"/>
    <row r="347" s="81" customFormat="1" ht="13.5" customHeight="1"/>
    <row r="348" s="81" customFormat="1" ht="13.5" customHeight="1"/>
    <row r="349" s="81" customFormat="1" ht="13.5" customHeight="1"/>
    <row r="350" s="81" customFormat="1" ht="13.5" customHeight="1"/>
    <row r="351" s="81" customFormat="1" ht="13.5" customHeight="1"/>
    <row r="352" s="81" customFormat="1" ht="13.5" customHeight="1"/>
    <row r="353" s="81" customFormat="1" ht="13.5" customHeight="1"/>
    <row r="354" s="81" customFormat="1" ht="13.5" customHeight="1"/>
    <row r="355" s="81" customFormat="1" ht="13.5" customHeight="1"/>
    <row r="356" s="81" customFormat="1" ht="13.5" customHeight="1"/>
    <row r="357" s="81" customFormat="1" ht="13.5" customHeight="1"/>
    <row r="358" s="81" customFormat="1" ht="13.5" customHeight="1"/>
    <row r="359" s="81" customFormat="1" ht="13.5" customHeight="1"/>
    <row r="360" s="81" customFormat="1" ht="13.5" customHeight="1"/>
    <row r="361" s="81" customFormat="1" ht="13.5" customHeight="1"/>
    <row r="362" s="81" customFormat="1" ht="13.5" customHeight="1"/>
    <row r="363" s="81" customFormat="1" ht="13.5" customHeight="1"/>
    <row r="364" s="81" customFormat="1" ht="13.5" customHeight="1"/>
    <row r="365" s="81" customFormat="1" ht="13.5" customHeight="1"/>
    <row r="366" s="81" customFormat="1" ht="13.5" customHeight="1"/>
    <row r="367" s="81" customFormat="1" ht="13.5" customHeight="1"/>
    <row r="368" s="81" customFormat="1" ht="13.5" customHeight="1"/>
    <row r="369" s="81" customFormat="1" ht="13.5" customHeight="1"/>
    <row r="370" s="81" customFormat="1" ht="13.5" customHeight="1"/>
    <row r="371" s="81" customFormat="1" ht="13.5" customHeight="1"/>
    <row r="372" s="81" customFormat="1" ht="13.5" customHeight="1"/>
    <row r="373" s="81" customFormat="1" ht="13.5" customHeight="1"/>
    <row r="374" s="81" customFormat="1" ht="13.5" customHeight="1"/>
    <row r="375" s="81" customFormat="1" ht="13.5" customHeight="1"/>
    <row r="376" s="81" customFormat="1" ht="13.5" customHeight="1"/>
    <row r="377" s="81" customFormat="1" ht="13.5" customHeight="1"/>
    <row r="378" s="81" customFormat="1" ht="13.5" customHeight="1"/>
    <row r="379" s="81" customFormat="1" ht="13.5" customHeight="1"/>
    <row r="380" s="81" customFormat="1" ht="13.5" customHeight="1"/>
    <row r="381" s="81" customFormat="1" ht="13.5" customHeight="1"/>
    <row r="382" s="81" customFormat="1" ht="13.5" customHeight="1"/>
    <row r="383" s="81" customFormat="1" ht="13.5" customHeight="1"/>
    <row r="384" s="81" customFormat="1" ht="13.5" customHeight="1"/>
    <row r="385" s="81" customFormat="1" ht="13.5" customHeight="1"/>
    <row r="386" s="81" customFormat="1" ht="13.5" customHeight="1"/>
    <row r="387" s="81" customFormat="1" ht="13.5" customHeight="1"/>
    <row r="388" s="81" customFormat="1" ht="13.5" customHeight="1"/>
    <row r="389" s="81" customFormat="1" ht="13.5" customHeight="1"/>
    <row r="390" s="81" customFormat="1" ht="13.5" customHeight="1"/>
    <row r="391" s="81" customFormat="1" ht="13.5" customHeight="1"/>
    <row r="392" s="81" customFormat="1" ht="13.5" customHeight="1"/>
    <row r="393" s="81" customFormat="1" ht="13.5" customHeight="1"/>
    <row r="394" s="81" customFormat="1" ht="13.5" customHeight="1"/>
    <row r="395" s="81" customFormat="1" ht="13.5" customHeight="1"/>
    <row r="396" s="81" customFormat="1" ht="13.5" customHeight="1"/>
    <row r="397" s="81" customFormat="1" ht="13.5" customHeight="1"/>
    <row r="398" s="81" customFormat="1" ht="13.5" customHeight="1"/>
    <row r="399" s="81" customFormat="1" ht="13.5" customHeight="1"/>
    <row r="400" s="81" customFormat="1" ht="13.5" customHeight="1"/>
    <row r="401" s="81" customFormat="1" ht="13.5" customHeight="1"/>
    <row r="402" s="81" customFormat="1" ht="13.5" customHeight="1"/>
    <row r="403" s="81" customFormat="1" ht="13.5" customHeight="1"/>
    <row r="404" s="81" customFormat="1" ht="13.5" customHeight="1"/>
    <row r="405" s="81" customFormat="1" ht="13.5" customHeight="1"/>
    <row r="406" s="81" customFormat="1" ht="13.5" customHeight="1"/>
    <row r="407" s="81" customFormat="1" ht="13.5" customHeight="1"/>
    <row r="408" s="81" customFormat="1" ht="13.5" customHeight="1"/>
    <row r="409" s="81" customFormat="1" ht="13.5" customHeight="1"/>
    <row r="410" s="81" customFormat="1" ht="13.5" customHeight="1"/>
    <row r="411" s="81" customFormat="1" ht="13.5" customHeight="1"/>
    <row r="412" s="81" customFormat="1" ht="13.5" customHeight="1"/>
    <row r="413" s="81" customFormat="1" ht="13.5" customHeight="1"/>
    <row r="414" s="81" customFormat="1" ht="13.5" customHeight="1"/>
    <row r="415" s="81" customFormat="1" ht="13.5" customHeight="1"/>
    <row r="416" s="81" customFormat="1" ht="13.5" customHeight="1"/>
    <row r="417" s="81" customFormat="1" ht="13.5" customHeight="1"/>
    <row r="418" s="81" customFormat="1" ht="13.5" customHeight="1"/>
    <row r="419" s="81" customFormat="1" ht="13.5" customHeight="1"/>
    <row r="420" s="81" customFormat="1" ht="13.5" customHeight="1"/>
    <row r="421" s="81" customFormat="1" ht="13.5" customHeight="1"/>
    <row r="422" s="81" customFormat="1" ht="13.5" customHeight="1"/>
    <row r="423" s="81" customFormat="1" ht="13.5" customHeight="1"/>
    <row r="424" s="81" customFormat="1" ht="13.5" customHeight="1"/>
    <row r="425" s="81" customFormat="1" ht="13.5" customHeight="1"/>
    <row r="426" s="81" customFormat="1" ht="13.5" customHeight="1"/>
    <row r="427" s="81" customFormat="1" ht="13.5" customHeight="1"/>
    <row r="428" s="81" customFormat="1" ht="13.5" customHeight="1"/>
    <row r="429" s="81" customFormat="1" ht="13.5" customHeight="1"/>
    <row r="430" s="81" customFormat="1" ht="13.5" customHeight="1"/>
    <row r="431" s="81" customFormat="1" ht="13.5" customHeight="1"/>
    <row r="432" s="81" customFormat="1" ht="13.5" customHeight="1"/>
    <row r="433" s="81" customFormat="1" ht="13.5" customHeight="1"/>
    <row r="434" s="81" customFormat="1" ht="13.5" customHeight="1"/>
    <row r="435" s="81" customFormat="1" ht="13.5" customHeight="1"/>
    <row r="436" s="81" customFormat="1" ht="13.5" customHeight="1"/>
    <row r="437" s="81" customFormat="1" ht="13.5" customHeight="1"/>
    <row r="438" s="81" customFormat="1" ht="13.5" customHeight="1"/>
    <row r="439" s="81" customFormat="1" ht="13.5" customHeight="1"/>
    <row r="440" s="81" customFormat="1" ht="13.5" customHeight="1"/>
    <row r="441" s="81" customFormat="1" ht="13.5" customHeight="1"/>
    <row r="442" s="81" customFormat="1" ht="13.5" customHeight="1"/>
    <row r="443" s="81" customFormat="1" ht="13.5" customHeight="1"/>
    <row r="444" s="81" customFormat="1" ht="13.5" customHeight="1"/>
    <row r="445" s="81" customFormat="1" ht="13.5" customHeight="1"/>
    <row r="446" s="81" customFormat="1" ht="13.5" customHeight="1"/>
    <row r="447" s="81" customFormat="1" ht="13.5" customHeight="1"/>
    <row r="448" s="81" customFormat="1" ht="13.5" customHeight="1"/>
    <row r="449" s="81" customFormat="1" ht="13.5" customHeight="1"/>
    <row r="450" s="81" customFormat="1" ht="13.5" customHeight="1"/>
    <row r="451" s="81" customFormat="1" ht="13.5" customHeight="1"/>
    <row r="452" s="81" customFormat="1" ht="13.5" customHeight="1"/>
    <row r="453" s="81" customFormat="1" ht="13.5" customHeight="1"/>
    <row r="454" s="81" customFormat="1" ht="13.5" customHeight="1"/>
    <row r="455" s="81" customFormat="1" ht="13.5" customHeight="1"/>
    <row r="456" s="81" customFormat="1" ht="13.5" customHeight="1"/>
    <row r="457" s="81" customFormat="1" ht="13.5" customHeight="1"/>
    <row r="458" s="81" customFormat="1" ht="13.5" customHeight="1"/>
    <row r="459" s="81" customFormat="1" ht="13.5" customHeight="1"/>
    <row r="460" s="81" customFormat="1" ht="13.5" customHeight="1"/>
    <row r="461" s="81" customFormat="1" ht="13.5" customHeight="1"/>
    <row r="462" s="81" customFormat="1" ht="13.5" customHeight="1"/>
    <row r="463" s="81" customFormat="1" ht="13.5" customHeight="1"/>
    <row r="464" s="81" customFormat="1" ht="13.5" customHeight="1"/>
    <row r="465" s="81" customFormat="1" ht="13.5" customHeight="1"/>
    <row r="466" s="81" customFormat="1" ht="13.5" customHeight="1"/>
    <row r="467" s="81" customFormat="1" ht="13.5" customHeight="1"/>
    <row r="468" s="81" customFormat="1" ht="13.5" customHeight="1"/>
    <row r="469" s="81" customFormat="1" ht="13.5" customHeight="1"/>
    <row r="470" s="81" customFormat="1" ht="13.5" customHeight="1"/>
    <row r="471" s="81" customFormat="1" ht="13.5" customHeight="1"/>
    <row r="472" s="81" customFormat="1" ht="13.5" customHeight="1"/>
    <row r="473" s="81" customFormat="1" ht="13.5" customHeight="1"/>
    <row r="474" s="81" customFormat="1" ht="13.5" customHeight="1"/>
    <row r="475" s="81" customFormat="1" ht="13.5" customHeight="1"/>
    <row r="476" s="81" customFormat="1" ht="13.5" customHeight="1"/>
    <row r="477" s="81" customFormat="1" ht="13.5" customHeight="1"/>
    <row r="478" s="81" customFormat="1" ht="13.5" customHeight="1"/>
    <row r="479" s="81" customFormat="1" ht="13.5" customHeight="1"/>
    <row r="480" s="81" customFormat="1" ht="13.5" customHeight="1"/>
    <row r="481" s="81" customFormat="1" ht="13.5" customHeight="1"/>
    <row r="482" s="81" customFormat="1" ht="13.5" customHeight="1"/>
    <row r="483" s="81" customFormat="1" ht="13.5" customHeight="1"/>
    <row r="484" s="81" customFormat="1" ht="13.5" customHeight="1"/>
    <row r="485" s="81" customFormat="1" ht="13.5" customHeight="1"/>
    <row r="486" s="81" customFormat="1" ht="13.5" customHeight="1"/>
    <row r="487" s="81" customFormat="1" ht="13.5" customHeight="1"/>
    <row r="488" s="81" customFormat="1" ht="13.5" customHeight="1"/>
    <row r="489" s="81" customFormat="1" ht="13.5" customHeight="1"/>
    <row r="490" s="81" customFormat="1" ht="13.5" customHeight="1"/>
    <row r="491" s="81" customFormat="1" ht="13.5" customHeight="1"/>
    <row r="492" s="81" customFormat="1" ht="13.5" customHeight="1"/>
    <row r="493" s="81" customFormat="1" ht="13.5" customHeight="1"/>
    <row r="494" s="81" customFormat="1" ht="13.5" customHeight="1"/>
    <row r="495" s="81" customFormat="1" ht="13.5" customHeight="1"/>
    <row r="496" s="81" customFormat="1" ht="13.5" customHeight="1"/>
    <row r="497" s="81" customFormat="1" ht="13.5" customHeight="1"/>
    <row r="498" s="81" customFormat="1" ht="13.5" customHeight="1"/>
    <row r="499" s="81" customFormat="1" ht="13.5" customHeight="1"/>
    <row r="500" s="81" customFormat="1" ht="13.5" customHeight="1"/>
    <row r="501" s="81" customFormat="1" ht="13.5" customHeight="1"/>
    <row r="502" s="81" customFormat="1" ht="13.5" customHeight="1"/>
    <row r="503" s="81" customFormat="1" ht="13.5" customHeight="1"/>
    <row r="504" s="81" customFormat="1" ht="13.5" customHeight="1"/>
    <row r="505" s="81" customFormat="1" ht="13.5" customHeight="1"/>
    <row r="506" s="81" customFormat="1" ht="13.5" customHeight="1"/>
    <row r="507" s="81" customFormat="1" ht="13.5" customHeight="1"/>
    <row r="508" s="81" customFormat="1" ht="13.5" customHeight="1"/>
    <row r="509" s="81" customFormat="1" ht="13.5" customHeight="1"/>
    <row r="510" s="81" customFormat="1" ht="13.5" customHeight="1"/>
    <row r="511" s="81" customFormat="1" ht="13.5" customHeight="1"/>
    <row r="512" s="81" customFormat="1" ht="13.5" customHeight="1"/>
    <row r="513" s="81" customFormat="1" ht="13.5" customHeight="1"/>
    <row r="514" s="81" customFormat="1" ht="13.5" customHeight="1"/>
    <row r="515" s="81" customFormat="1" ht="13.5" customHeight="1"/>
    <row r="516" s="81" customFormat="1" ht="13.5" customHeight="1"/>
    <row r="517" s="81" customFormat="1" ht="13.5" customHeight="1"/>
    <row r="518" s="81" customFormat="1" ht="13.5" customHeight="1"/>
    <row r="519" s="81" customFormat="1" ht="13.5" customHeight="1"/>
    <row r="520" s="81" customFormat="1" ht="13.5" customHeight="1"/>
    <row r="521" s="81" customFormat="1" ht="13.5" customHeight="1"/>
    <row r="522" s="81" customFormat="1" ht="13.5" customHeight="1"/>
    <row r="523" s="81" customFormat="1" ht="13.5" customHeight="1"/>
    <row r="524" s="81" customFormat="1" ht="13.5" customHeight="1"/>
    <row r="525" s="81" customFormat="1" ht="13.5" customHeight="1"/>
    <row r="526" s="81" customFormat="1" ht="13.5" customHeight="1"/>
    <row r="527" s="81" customFormat="1" ht="13.5" customHeight="1"/>
    <row r="528" s="81" customFormat="1" ht="13.5" customHeight="1"/>
    <row r="529" s="81" customFormat="1" ht="13.5" customHeight="1"/>
    <row r="530" s="81" customFormat="1" ht="13.5" customHeight="1"/>
    <row r="531" s="81" customFormat="1" ht="13.5" customHeight="1"/>
    <row r="532" s="81" customFormat="1" ht="13.5" customHeight="1"/>
    <row r="533" s="81" customFormat="1" ht="13.5" customHeight="1"/>
    <row r="534" s="81" customFormat="1" ht="13.5" customHeight="1"/>
    <row r="535" s="81" customFormat="1" ht="13.5" customHeight="1"/>
    <row r="536" s="81" customFormat="1" ht="13.5" customHeight="1"/>
    <row r="537" s="81" customFormat="1" ht="13.5" customHeight="1"/>
    <row r="538" s="81" customFormat="1" ht="13.5" customHeight="1"/>
    <row r="539" s="81" customFormat="1" ht="13.5" customHeight="1"/>
    <row r="540" s="81" customFormat="1" ht="13.5" customHeight="1"/>
    <row r="541" s="81" customFormat="1" ht="13.5" customHeight="1"/>
    <row r="542" s="81" customFormat="1" ht="13.5" customHeight="1"/>
    <row r="543" s="81" customFormat="1" ht="13.5" customHeight="1"/>
    <row r="544" s="81" customFormat="1" ht="13.5" customHeight="1"/>
    <row r="545" s="81" customFormat="1" ht="13.5" customHeight="1"/>
    <row r="546" s="81" customFormat="1" ht="13.5" customHeight="1"/>
    <row r="547" s="81" customFormat="1" ht="13.5" customHeight="1"/>
    <row r="548" s="81" customFormat="1" ht="13.5" customHeight="1"/>
    <row r="549" s="81" customFormat="1" ht="13.5" customHeight="1"/>
    <row r="550" s="81" customFormat="1" ht="13.5" customHeight="1"/>
    <row r="551" s="81" customFormat="1" ht="13.5" customHeight="1"/>
    <row r="552" s="81" customFormat="1" ht="13.5" customHeight="1"/>
    <row r="553" s="81" customFormat="1" ht="13.5" customHeight="1"/>
    <row r="554" s="81" customFormat="1" ht="13.5" customHeight="1"/>
    <row r="555" s="81" customFormat="1" ht="13.5" customHeight="1"/>
    <row r="556" s="81" customFormat="1" ht="13.5" customHeight="1"/>
    <row r="557" s="81" customFormat="1" ht="13.5" customHeight="1"/>
    <row r="558" s="81" customFormat="1" ht="13.5" customHeight="1"/>
    <row r="559" s="81" customFormat="1" ht="13.5" customHeight="1"/>
    <row r="560" s="81" customFormat="1" ht="13.5" customHeight="1"/>
    <row r="561" s="81" customFormat="1" ht="13.5" customHeight="1"/>
    <row r="562" s="81" customFormat="1" ht="13.5" customHeight="1"/>
    <row r="563" s="81" customFormat="1" ht="13.5" customHeight="1"/>
    <row r="564" s="81" customFormat="1" ht="13.5" customHeight="1"/>
    <row r="565" s="81" customFormat="1" ht="13.5" customHeight="1"/>
    <row r="566" s="81" customFormat="1" ht="13.5" customHeight="1"/>
    <row r="567" s="81" customFormat="1" ht="13.5" customHeight="1"/>
    <row r="568" s="81" customFormat="1" ht="13.5" customHeight="1"/>
    <row r="569" s="81" customFormat="1" ht="13.5" customHeight="1"/>
    <row r="570" s="81" customFormat="1" ht="13.5" customHeight="1"/>
    <row r="571" s="81" customFormat="1" ht="13.5" customHeight="1"/>
    <row r="572" s="81" customFormat="1" ht="13.5" customHeight="1"/>
    <row r="573" s="81" customFormat="1" ht="13.5" customHeight="1"/>
    <row r="574" s="81" customFormat="1" ht="13.5" customHeight="1"/>
    <row r="575" s="81" customFormat="1" ht="13.5" customHeight="1"/>
    <row r="576" s="81" customFormat="1" ht="13.5" customHeight="1"/>
    <row r="577" s="81" customFormat="1" ht="13.5" customHeight="1"/>
    <row r="578" s="81" customFormat="1" ht="13.5" customHeight="1"/>
    <row r="579" s="81" customFormat="1" ht="13.5" customHeight="1"/>
    <row r="580" s="81" customFormat="1" ht="13.5" customHeight="1"/>
    <row r="581" s="81" customFormat="1" ht="13.5" customHeight="1"/>
    <row r="582" s="81" customFormat="1" ht="13.5" customHeight="1"/>
    <row r="583" s="81" customFormat="1" ht="13.5" customHeight="1"/>
    <row r="584" s="81" customFormat="1" ht="13.5" customHeight="1"/>
    <row r="585" s="81" customFormat="1" ht="13.5" customHeight="1"/>
    <row r="586" s="81" customFormat="1" ht="13.5" customHeight="1"/>
    <row r="587" s="81" customFormat="1" ht="13.5" customHeight="1"/>
    <row r="588" s="81" customFormat="1" ht="13.5" customHeight="1"/>
    <row r="589" s="81" customFormat="1" ht="13.5" customHeight="1"/>
    <row r="590" s="81" customFormat="1" ht="13.5" customHeight="1"/>
    <row r="591" s="81" customFormat="1" ht="13.5" customHeight="1"/>
    <row r="592" s="81" customFormat="1" ht="13.5" customHeight="1"/>
    <row r="593" s="81" customFormat="1" ht="13.5" customHeight="1"/>
    <row r="594" s="81" customFormat="1" ht="13.5" customHeight="1"/>
    <row r="595" s="81" customFormat="1" ht="13.5" customHeight="1"/>
    <row r="596" s="81" customFormat="1" ht="13.5" customHeight="1"/>
    <row r="597" s="81" customFormat="1" ht="13.5" customHeight="1"/>
    <row r="598" s="81" customFormat="1" ht="13.5" customHeight="1"/>
    <row r="599" s="81" customFormat="1" ht="13.5" customHeight="1"/>
    <row r="600" s="81" customFormat="1" ht="13.5" customHeight="1"/>
    <row r="601" s="81" customFormat="1" ht="13.5" customHeight="1"/>
    <row r="602" s="81" customFormat="1" ht="13.5" customHeight="1"/>
    <row r="603" s="81" customFormat="1" ht="13.5" customHeight="1"/>
    <row r="604" s="81" customFormat="1" ht="13.5" customHeight="1"/>
    <row r="605" s="81" customFormat="1" ht="13.5" customHeight="1"/>
    <row r="606" s="81" customFormat="1" ht="13.5" customHeight="1"/>
    <row r="607" s="81" customFormat="1" ht="13.5" customHeight="1"/>
    <row r="608" s="81" customFormat="1" ht="13.5" customHeight="1"/>
    <row r="609" s="81" customFormat="1" ht="13.5" customHeight="1"/>
    <row r="610" s="81" customFormat="1" ht="13.5" customHeight="1"/>
    <row r="611" s="81" customFormat="1" ht="13.5" customHeight="1"/>
    <row r="612" s="81" customFormat="1" ht="13.5" customHeight="1"/>
    <row r="613" s="81" customFormat="1" ht="13.5" customHeight="1"/>
    <row r="614" s="81" customFormat="1" ht="13.5" customHeight="1"/>
    <row r="615" s="81" customFormat="1" ht="13.5" customHeight="1"/>
    <row r="616" s="81" customFormat="1" ht="13.5" customHeight="1"/>
    <row r="617" s="81" customFormat="1" ht="13.5" customHeight="1"/>
    <row r="618" s="81" customFormat="1" ht="13.5" customHeight="1"/>
    <row r="619" s="81" customFormat="1" ht="13.5" customHeight="1"/>
    <row r="620" s="81" customFormat="1" ht="13.5" customHeight="1"/>
    <row r="621" s="81" customFormat="1" ht="13.5" customHeight="1"/>
    <row r="622" s="81" customFormat="1" ht="13.5" customHeight="1"/>
    <row r="623" s="81" customFormat="1" ht="13.5" customHeight="1"/>
    <row r="624" s="81" customFormat="1" ht="13.5" customHeight="1"/>
    <row r="625" s="81" customFormat="1" ht="13.5" customHeight="1"/>
    <row r="626" s="81" customFormat="1" ht="13.5" customHeight="1"/>
    <row r="627" s="81" customFormat="1" ht="13.5" customHeight="1"/>
    <row r="628" s="81" customFormat="1" ht="13.5" customHeight="1"/>
    <row r="629" s="81" customFormat="1" ht="13.5" customHeight="1"/>
    <row r="630" s="81" customFormat="1" ht="13.5" customHeight="1"/>
    <row r="631" s="81" customFormat="1" ht="13.5" customHeight="1"/>
    <row r="632" s="81" customFormat="1" ht="13.5" customHeight="1"/>
    <row r="633" s="81" customFormat="1" ht="13.5" customHeight="1"/>
    <row r="634" s="81" customFormat="1" ht="13.5" customHeight="1"/>
    <row r="635" s="81" customFormat="1" ht="13.5" customHeight="1"/>
    <row r="636" s="81" customFormat="1" ht="13.5" customHeight="1"/>
    <row r="637" s="81" customFormat="1" ht="13.5" customHeight="1"/>
    <row r="638" s="81" customFormat="1" ht="13.5" customHeight="1"/>
    <row r="639" s="81" customFormat="1" ht="13.5" customHeight="1"/>
    <row r="640" s="81" customFormat="1" ht="13.5" customHeight="1"/>
    <row r="641" s="81" customFormat="1" ht="13.5" customHeight="1"/>
    <row r="642" s="81" customFormat="1" ht="13.5" customHeight="1"/>
    <row r="643" s="81" customFormat="1" ht="13.5" customHeight="1"/>
    <row r="644" s="81" customFormat="1" ht="13.5" customHeight="1"/>
    <row r="645" s="81" customFormat="1" ht="13.5" customHeight="1"/>
    <row r="646" s="81" customFormat="1" ht="13.5" customHeight="1"/>
    <row r="647" s="81" customFormat="1" ht="13.5" customHeight="1"/>
    <row r="648" s="81" customFormat="1" ht="13.5" customHeight="1"/>
    <row r="649" s="81" customFormat="1" ht="13.5" customHeight="1"/>
    <row r="650" s="81" customFormat="1" ht="13.5" customHeight="1"/>
    <row r="651" s="81" customFormat="1" ht="13.5" customHeight="1"/>
    <row r="652" s="81" customFormat="1" ht="13.5" customHeight="1"/>
    <row r="653" s="81" customFormat="1" ht="13.5" customHeight="1"/>
    <row r="654" s="81" customFormat="1" ht="13.5" customHeight="1"/>
    <row r="655" s="81" customFormat="1" ht="13.5" customHeight="1"/>
    <row r="656" s="81" customFormat="1" ht="13.5" customHeight="1"/>
    <row r="657" s="81" customFormat="1" ht="13.5" customHeight="1"/>
    <row r="658" s="81" customFormat="1" ht="13.5" customHeight="1"/>
    <row r="659" s="81" customFormat="1" ht="13.5" customHeight="1"/>
    <row r="660" s="81" customFormat="1" ht="13.5" customHeight="1"/>
    <row r="661" s="81" customFormat="1" ht="13.5" customHeight="1"/>
    <row r="662" s="81" customFormat="1" ht="13.5" customHeight="1"/>
    <row r="663" s="81" customFormat="1" ht="13.5" customHeight="1"/>
    <row r="664" s="81" customFormat="1" ht="13.5" customHeight="1"/>
    <row r="665" s="81" customFormat="1" ht="13.5" customHeight="1"/>
    <row r="666" s="81" customFormat="1" ht="13.5" customHeight="1"/>
    <row r="667" s="81" customFormat="1" ht="13.5" customHeight="1"/>
    <row r="668" s="81" customFormat="1" ht="13.5" customHeight="1"/>
    <row r="669" s="81" customFormat="1" ht="13.5" customHeight="1"/>
    <row r="670" s="81" customFormat="1" ht="13.5" customHeight="1"/>
    <row r="671" s="81" customFormat="1" ht="13.5" customHeight="1"/>
    <row r="672" s="81" customFormat="1" ht="13.5" customHeight="1"/>
    <row r="673" s="81" customFormat="1" ht="13.5" customHeight="1"/>
    <row r="674" s="81" customFormat="1" ht="13.5" customHeight="1"/>
    <row r="675" s="81" customFormat="1" ht="13.5" customHeight="1"/>
    <row r="676" s="81" customFormat="1" ht="13.5" customHeight="1"/>
    <row r="677" s="81" customFormat="1" ht="13.5" customHeight="1"/>
    <row r="678" s="81" customFormat="1" ht="13.5" customHeight="1"/>
    <row r="679" s="81" customFormat="1" ht="13.5" customHeight="1"/>
    <row r="680" s="81" customFormat="1" ht="13.5" customHeight="1"/>
    <row r="681" s="81" customFormat="1" ht="13.5" customHeight="1"/>
    <row r="682" s="81" customFormat="1" ht="13.5" customHeight="1"/>
    <row r="683" s="81" customFormat="1" ht="13.5" customHeight="1"/>
    <row r="684" s="81" customFormat="1" ht="13.5" customHeight="1"/>
    <row r="685" s="81" customFormat="1" ht="13.5" customHeight="1"/>
    <row r="686" s="81" customFormat="1" ht="13.5" customHeight="1"/>
    <row r="687" s="81" customFormat="1" ht="13.5" customHeight="1"/>
    <row r="688" s="81" customFormat="1" ht="13.5" customHeight="1"/>
    <row r="689" s="81" customFormat="1" ht="13.5" customHeight="1"/>
    <row r="690" s="81" customFormat="1" ht="13.5" customHeight="1"/>
    <row r="691" s="81" customFormat="1" ht="13.5" customHeight="1"/>
    <row r="692" s="81" customFormat="1" ht="13.5" customHeight="1"/>
    <row r="693" s="81" customFormat="1" ht="13.5" customHeight="1"/>
    <row r="694" s="81" customFormat="1" ht="13.5" customHeight="1"/>
    <row r="695" s="81" customFormat="1" ht="13.5" customHeight="1"/>
    <row r="696" s="81" customFormat="1" ht="13.5" customHeight="1"/>
    <row r="697" s="81" customFormat="1" ht="13.5" customHeight="1"/>
    <row r="698" s="81" customFormat="1" ht="13.5" customHeight="1"/>
    <row r="699" s="81" customFormat="1" ht="13.5" customHeight="1"/>
    <row r="700" s="81" customFormat="1" ht="13.5" customHeight="1"/>
    <row r="701" s="81" customFormat="1" ht="13.5" customHeight="1"/>
    <row r="702" s="81" customFormat="1" ht="13.5" customHeight="1"/>
    <row r="703" s="81" customFormat="1" ht="13.5" customHeight="1"/>
    <row r="704" s="81" customFormat="1" ht="13.5" customHeight="1"/>
    <row r="705" s="81" customFormat="1" ht="13.5" customHeight="1"/>
    <row r="706" s="81" customFormat="1" ht="13.5" customHeight="1"/>
    <row r="707" s="81" customFormat="1" ht="13.5" customHeight="1"/>
    <row r="708" s="81" customFormat="1" ht="13.5" customHeight="1"/>
    <row r="709" s="81" customFormat="1" ht="13.5" customHeight="1"/>
    <row r="710" s="81" customFormat="1" ht="13.5" customHeight="1"/>
    <row r="711" s="81" customFormat="1" ht="13.5" customHeight="1"/>
    <row r="712" s="81" customFormat="1" ht="13.5" customHeight="1"/>
    <row r="713" s="81" customFormat="1" ht="13.5" customHeight="1"/>
    <row r="714" s="81" customFormat="1" ht="13.5" customHeight="1"/>
    <row r="715" s="81" customFormat="1" ht="13.5" customHeight="1"/>
    <row r="716" s="81" customFormat="1" ht="13.5" customHeight="1"/>
    <row r="717" s="81" customFormat="1" ht="13.5" customHeight="1"/>
    <row r="718" s="81" customFormat="1" ht="13.5" customHeight="1"/>
    <row r="719" s="81" customFormat="1" ht="13.5" customHeight="1"/>
    <row r="720" s="81" customFormat="1" ht="13.5" customHeight="1"/>
    <row r="721" s="81" customFormat="1" ht="13.5" customHeight="1"/>
    <row r="722" s="81" customFormat="1" ht="13.5" customHeight="1"/>
    <row r="723" s="81" customFormat="1" ht="13.5" customHeight="1"/>
    <row r="724" s="81" customFormat="1" ht="13.5" customHeight="1"/>
    <row r="725" s="81" customFormat="1" ht="13.5" customHeight="1"/>
    <row r="726" s="81" customFormat="1" ht="13.5" customHeight="1"/>
    <row r="727" s="81" customFormat="1" ht="13.5" customHeight="1"/>
    <row r="728" s="81" customFormat="1" ht="13.5" customHeight="1"/>
    <row r="729" s="81" customFormat="1" ht="13.5" customHeight="1"/>
    <row r="730" s="81" customFormat="1" ht="13.5" customHeight="1"/>
    <row r="731" s="81" customFormat="1" ht="13.5" customHeight="1"/>
    <row r="732" s="81" customFormat="1" ht="13.5" customHeight="1"/>
    <row r="733" s="81" customFormat="1" ht="13.5" customHeight="1"/>
    <row r="734" s="81" customFormat="1" ht="13.5" customHeight="1"/>
    <row r="735" s="81" customFormat="1" ht="13.5" customHeight="1"/>
    <row r="736" s="81" customFormat="1" ht="13.5" customHeight="1"/>
    <row r="737" s="81" customFormat="1" ht="13.5" customHeight="1"/>
    <row r="738" s="81" customFormat="1" ht="13.5" customHeight="1"/>
    <row r="739" s="81" customFormat="1" ht="13.5" customHeight="1"/>
    <row r="740" s="81" customFormat="1" ht="13.5" customHeight="1"/>
    <row r="741" s="81" customFormat="1" ht="13.5" customHeight="1"/>
    <row r="742" s="81" customFormat="1" ht="13.5" customHeight="1"/>
    <row r="743" s="81" customFormat="1" ht="13.5" customHeight="1"/>
    <row r="744" s="81" customFormat="1" ht="13.5" customHeight="1"/>
    <row r="745" s="81" customFormat="1" ht="13.5" customHeight="1"/>
    <row r="746" s="81" customFormat="1" ht="13.5" customHeight="1"/>
    <row r="747" s="81" customFormat="1" ht="13.5" customHeight="1"/>
    <row r="748" s="81" customFormat="1" ht="13.5" customHeight="1"/>
    <row r="749" s="81" customFormat="1" ht="13.5" customHeight="1"/>
    <row r="750" s="81" customFormat="1" ht="13.5" customHeight="1"/>
    <row r="751" s="81" customFormat="1" ht="13.5" customHeight="1"/>
    <row r="752" s="81" customFormat="1" ht="13.5" customHeight="1"/>
    <row r="753" s="81" customFormat="1" ht="13.5" customHeight="1"/>
    <row r="754" s="81" customFormat="1" ht="13.5" customHeight="1"/>
    <row r="755" s="81" customFormat="1" ht="13.5" customHeight="1"/>
    <row r="756" s="81" customFormat="1" ht="13.5" customHeight="1"/>
    <row r="757" s="81" customFormat="1" ht="13.5" customHeight="1"/>
    <row r="758" s="81" customFormat="1" ht="13.5" customHeight="1"/>
    <row r="759" s="81" customFormat="1" ht="13.5" customHeight="1"/>
    <row r="760" s="81" customFormat="1" ht="13.5" customHeight="1"/>
    <row r="761" s="81" customFormat="1" ht="13.5" customHeight="1"/>
    <row r="762" s="81" customFormat="1" ht="13.5" customHeight="1"/>
    <row r="763" s="81" customFormat="1" ht="13.5" customHeight="1"/>
    <row r="764" s="81" customFormat="1" ht="13.5" customHeight="1"/>
    <row r="765" s="81" customFormat="1" ht="13.5" customHeight="1"/>
    <row r="766" s="81" customFormat="1" ht="13.5" customHeight="1"/>
    <row r="767" s="81" customFormat="1" ht="13.5" customHeight="1"/>
    <row r="768" s="81" customFormat="1" ht="13.5" customHeight="1"/>
    <row r="769" s="81" customFormat="1" ht="13.5" customHeight="1"/>
    <row r="770" s="81" customFormat="1" ht="13.5" customHeight="1"/>
    <row r="771" s="81" customFormat="1" ht="13.5" customHeight="1"/>
    <row r="772" s="81" customFormat="1" ht="13.5" customHeight="1"/>
    <row r="773" s="81" customFormat="1" ht="13.5" customHeight="1"/>
    <row r="774" s="81" customFormat="1" ht="13.5" customHeight="1"/>
    <row r="775" s="81" customFormat="1" ht="13.5" customHeight="1"/>
    <row r="776" s="81" customFormat="1" ht="13.5" customHeight="1"/>
    <row r="777" s="81" customFormat="1" ht="13.5" customHeight="1"/>
    <row r="778" s="81" customFormat="1" ht="13.5" customHeight="1"/>
    <row r="779" s="81" customFormat="1" ht="13.5" customHeight="1"/>
    <row r="780" s="81" customFormat="1" ht="13.5" customHeight="1"/>
    <row r="781" s="81" customFormat="1" ht="13.5" customHeight="1"/>
    <row r="782" s="81" customFormat="1" ht="13.5" customHeight="1"/>
    <row r="783" s="81" customFormat="1" ht="13.5" customHeight="1"/>
    <row r="784" s="81" customFormat="1" ht="13.5" customHeight="1"/>
    <row r="785" s="81" customFormat="1" ht="13.5" customHeight="1"/>
    <row r="786" s="81" customFormat="1" ht="13.5" customHeight="1"/>
    <row r="787" s="81" customFormat="1" ht="13.5" customHeight="1"/>
    <row r="788" s="81" customFormat="1" ht="13.5" customHeight="1"/>
    <row r="789" s="81" customFormat="1" ht="13.5" customHeight="1"/>
    <row r="790" s="81" customFormat="1" ht="13.5" customHeight="1"/>
    <row r="791" s="81" customFormat="1" ht="13.5" customHeight="1"/>
    <row r="792" s="81" customFormat="1" ht="13.5" customHeight="1"/>
    <row r="793" s="81" customFormat="1" ht="13.5" customHeight="1"/>
    <row r="794" s="81" customFormat="1" ht="13.5" customHeight="1"/>
    <row r="795" s="81" customFormat="1" ht="13.5" customHeight="1"/>
    <row r="796" s="81" customFormat="1" ht="13.5" customHeight="1"/>
    <row r="797" s="81" customFormat="1" ht="13.5" customHeight="1"/>
    <row r="798" s="81" customFormat="1" ht="13.5" customHeight="1"/>
    <row r="799" s="81" customFormat="1" ht="13.5" customHeight="1"/>
    <row r="800" s="81" customFormat="1" ht="13.5" customHeight="1"/>
    <row r="801" s="81" customFormat="1" ht="13.5" customHeight="1"/>
    <row r="802" s="81" customFormat="1" ht="13.5" customHeight="1"/>
    <row r="803" s="81" customFormat="1" ht="13.5" customHeight="1"/>
    <row r="804" s="81" customFormat="1" ht="13.5" customHeight="1"/>
    <row r="805" s="81" customFormat="1" ht="13.5" customHeight="1"/>
    <row r="806" s="81" customFormat="1" ht="13.5" customHeight="1"/>
    <row r="807" s="81" customFormat="1" ht="13.5" customHeight="1"/>
    <row r="808" s="81" customFormat="1" ht="13.5" customHeight="1"/>
    <row r="809" s="81" customFormat="1" ht="13.5" customHeight="1"/>
    <row r="810" s="81" customFormat="1" ht="13.5" customHeight="1"/>
    <row r="811" s="81" customFormat="1" ht="13.5" customHeight="1"/>
    <row r="812" s="81" customFormat="1" ht="13.5" customHeight="1"/>
    <row r="813" s="81" customFormat="1" ht="13.5" customHeight="1"/>
    <row r="814" s="81" customFormat="1" ht="13.5" customHeight="1"/>
    <row r="815" s="81" customFormat="1" ht="13.5" customHeight="1"/>
    <row r="816" s="81" customFormat="1" ht="13.5" customHeight="1"/>
    <row r="817" s="81" customFormat="1" ht="13.5" customHeight="1"/>
    <row r="818" s="81" customFormat="1" ht="13.5" customHeight="1"/>
    <row r="819" s="81" customFormat="1" ht="13.5" customHeight="1"/>
    <row r="820" s="81" customFormat="1" ht="13.5" customHeight="1"/>
    <row r="821" s="81" customFormat="1" ht="13.5" customHeight="1"/>
    <row r="822" s="81" customFormat="1" ht="13.5" customHeight="1"/>
    <row r="823" s="81" customFormat="1" ht="13.5" customHeight="1"/>
    <row r="824" s="81" customFormat="1" ht="13.5" customHeight="1"/>
    <row r="825" s="81" customFormat="1" ht="13.5" customHeight="1"/>
    <row r="826" s="81" customFormat="1" ht="13.5" customHeight="1"/>
    <row r="827" s="81" customFormat="1" ht="13.5" customHeight="1"/>
    <row r="828" s="81" customFormat="1" ht="13.5" customHeight="1"/>
    <row r="829" s="81" customFormat="1" ht="13.5" customHeight="1"/>
    <row r="830" s="81" customFormat="1" ht="13.5" customHeight="1"/>
    <row r="831" s="81" customFormat="1" ht="13.5" customHeight="1"/>
    <row r="832" s="81" customFormat="1" ht="13.5" customHeight="1"/>
    <row r="833" s="81" customFormat="1" ht="13.5" customHeight="1"/>
    <row r="834" s="81" customFormat="1" ht="13.5" customHeight="1"/>
    <row r="835" s="81" customFormat="1" ht="13.5" customHeight="1"/>
    <row r="836" s="81" customFormat="1" ht="13.5" customHeight="1"/>
    <row r="837" s="81" customFormat="1" ht="13.5" customHeight="1"/>
    <row r="838" s="81" customFormat="1" ht="13.5" customHeight="1"/>
    <row r="839" s="81" customFormat="1" ht="13.5" customHeight="1"/>
    <row r="840" s="81" customFormat="1" ht="13.5" customHeight="1"/>
    <row r="841" s="81" customFormat="1" ht="13.5" customHeight="1"/>
    <row r="842" s="81" customFormat="1" ht="13.5" customHeight="1"/>
    <row r="843" s="81" customFormat="1" ht="13.5" customHeight="1"/>
    <row r="844" s="81" customFormat="1" ht="13.5" customHeight="1"/>
    <row r="845" s="81" customFormat="1" ht="13.5" customHeight="1"/>
    <row r="846" s="81" customFormat="1" ht="13.5" customHeight="1"/>
    <row r="847" s="81" customFormat="1" ht="13.5" customHeight="1"/>
    <row r="848" s="81" customFormat="1" ht="13.5" customHeight="1"/>
    <row r="849" s="81" customFormat="1" ht="13.5" customHeight="1"/>
    <row r="850" s="81" customFormat="1" ht="13.5" customHeight="1"/>
    <row r="851" s="81" customFormat="1" ht="13.5" customHeight="1"/>
    <row r="852" s="81" customFormat="1" ht="13.5" customHeight="1"/>
    <row r="853" s="81" customFormat="1" ht="13.5" customHeight="1"/>
    <row r="854" s="81" customFormat="1" ht="13.5" customHeight="1"/>
    <row r="855" s="81" customFormat="1" ht="13.5" customHeight="1"/>
    <row r="856" s="81" customFormat="1" ht="13.5" customHeight="1"/>
    <row r="857" s="81" customFormat="1" ht="13.5" customHeight="1"/>
    <row r="858" s="81" customFormat="1" ht="13.5" customHeight="1"/>
    <row r="859" s="81" customFormat="1" ht="13.5" customHeight="1"/>
    <row r="860" s="81" customFormat="1" ht="13.5" customHeight="1"/>
    <row r="861" s="81" customFormat="1" ht="13.5" customHeight="1"/>
    <row r="862" s="81" customFormat="1" ht="13.5" customHeight="1"/>
    <row r="863" s="81" customFormat="1" ht="13.5" customHeight="1"/>
    <row r="864" s="81" customFormat="1" ht="13.5" customHeight="1"/>
    <row r="865" s="81" customFormat="1" ht="13.5" customHeight="1"/>
    <row r="866" s="81" customFormat="1" ht="13.5" customHeight="1"/>
    <row r="867" s="81" customFormat="1" ht="13.5" customHeight="1"/>
    <row r="868" s="81" customFormat="1" ht="13.5" customHeight="1"/>
    <row r="869" s="81" customFormat="1" ht="13.5" customHeight="1"/>
    <row r="870" s="81" customFormat="1" ht="13.5" customHeight="1"/>
    <row r="871" s="81" customFormat="1" ht="13.5" customHeight="1"/>
    <row r="872" s="81" customFormat="1" ht="13.5" customHeight="1"/>
    <row r="873" s="81" customFormat="1" ht="13.5" customHeight="1"/>
    <row r="874" s="81" customFormat="1" ht="13.5" customHeight="1"/>
    <row r="875" s="81" customFormat="1" ht="13.5" customHeight="1"/>
    <row r="876" s="81" customFormat="1" ht="13.5" customHeight="1"/>
    <row r="877" s="81" customFormat="1" ht="13.5" customHeight="1"/>
    <row r="878" s="81" customFormat="1" ht="13.5" customHeight="1"/>
    <row r="879" s="81" customFormat="1" ht="13.5" customHeight="1"/>
    <row r="880" s="81" customFormat="1" ht="13.5" customHeight="1"/>
    <row r="881" s="81" customFormat="1" ht="13.5" customHeight="1"/>
    <row r="882" s="81" customFormat="1" ht="13.5" customHeight="1"/>
    <row r="883" s="81" customFormat="1" ht="13.5" customHeight="1"/>
    <row r="884" s="81" customFormat="1" ht="13.5" customHeight="1"/>
    <row r="885" s="81" customFormat="1" ht="13.5" customHeight="1"/>
    <row r="886" s="81" customFormat="1" ht="13.5" customHeight="1"/>
    <row r="887" s="81" customFormat="1" ht="13.5" customHeight="1"/>
    <row r="888" s="81" customFormat="1" ht="13.5" customHeight="1"/>
    <row r="889" s="81" customFormat="1" ht="13.5" customHeight="1"/>
    <row r="890" s="81" customFormat="1" ht="13.5" customHeight="1"/>
    <row r="891" s="81" customFormat="1" ht="13.5" customHeight="1"/>
    <row r="892" s="81" customFormat="1" ht="13.5" customHeight="1"/>
    <row r="893" s="81" customFormat="1" ht="13.5" customHeight="1"/>
    <row r="894" s="81" customFormat="1" ht="13.5" customHeight="1"/>
    <row r="895" s="81" customFormat="1" ht="13.5" customHeight="1"/>
    <row r="896" s="81" customFormat="1" ht="13.5" customHeight="1"/>
    <row r="897" s="81" customFormat="1" ht="13.5" customHeight="1"/>
    <row r="898" s="81" customFormat="1" ht="13.5" customHeight="1"/>
    <row r="899" s="81" customFormat="1" ht="13.5" customHeight="1"/>
    <row r="900" s="81" customFormat="1" ht="13.5" customHeight="1"/>
    <row r="901" s="81" customFormat="1" ht="13.5" customHeight="1"/>
    <row r="902" s="81" customFormat="1" ht="13.5" customHeight="1"/>
    <row r="903" s="81" customFormat="1" ht="13.5" customHeight="1"/>
    <row r="904" s="81" customFormat="1" ht="13.5" customHeight="1"/>
    <row r="905" s="81" customFormat="1" ht="13.5" customHeight="1"/>
    <row r="906" s="81" customFormat="1" ht="13.5" customHeight="1"/>
    <row r="907" s="81" customFormat="1" ht="13.5" customHeight="1"/>
    <row r="908" s="81" customFormat="1" ht="13.5" customHeight="1"/>
    <row r="909" s="81" customFormat="1" ht="13.5" customHeight="1"/>
    <row r="910" s="81" customFormat="1" ht="13.5" customHeight="1"/>
    <row r="911" s="81" customFormat="1" ht="13.5" customHeight="1"/>
  </sheetData>
  <sheetProtection algorithmName="SHA-512" hashValue="N4HbaeRvhInhN6kHDBACAZzAjTOnbsiKeQhP21QyiZUclPtIkvErqUcdhP8IgdGbtpHEROWjEKWmRTPfN5CaOw==" saltValue="KOcsmM/HqEJvOwVOzFQRAA==" spinCount="100000" sheet="1" objects="1" scenarios="1"/>
  <mergeCells count="21">
    <mergeCell ref="A1:C1"/>
    <mergeCell ref="A2:C2"/>
    <mergeCell ref="A3:C3"/>
    <mergeCell ref="F1:N1"/>
    <mergeCell ref="J2:N2"/>
    <mergeCell ref="J3:N3"/>
    <mergeCell ref="D2:H2"/>
    <mergeCell ref="D3:H3"/>
    <mergeCell ref="P8:S8"/>
    <mergeCell ref="A6:C6"/>
    <mergeCell ref="A8:A9"/>
    <mergeCell ref="J8:O8"/>
    <mergeCell ref="J4:N4"/>
    <mergeCell ref="J5:N5"/>
    <mergeCell ref="J6:N6"/>
    <mergeCell ref="I8:I9"/>
    <mergeCell ref="D4:I4"/>
    <mergeCell ref="D5:I5"/>
    <mergeCell ref="D6:I6"/>
    <mergeCell ref="A4:C4"/>
    <mergeCell ref="A5:C5"/>
  </mergeCells>
  <phoneticPr fontId="2"/>
  <dataValidations count="8">
    <dataValidation imeMode="off" allowBlank="1" showInputMessage="1" showErrorMessage="1" sqref="L10:L22 O10:O22 D6" xr:uid="{00000000-0002-0000-1600-000000000000}"/>
    <dataValidation type="list" imeMode="off" allowBlank="1" showInputMessage="1" showErrorMessage="1" sqref="H10:H22" xr:uid="{00000000-0002-0000-1600-000001000000}">
      <formula1>"小1,小2,小3,小4,小5,小6,中1,中2,中3"</formula1>
    </dataValidation>
    <dataValidation type="list" allowBlank="1" showInputMessage="1" showErrorMessage="1" sqref="F10:F22" xr:uid="{00000000-0002-0000-1600-000002000000}">
      <formula1>"女,男"</formula1>
    </dataValidation>
    <dataValidation type="whole" imeMode="off" allowBlank="1" showInputMessage="1" showErrorMessage="1" sqref="G10:G22" xr:uid="{00000000-0002-0000-1600-000003000000}">
      <formula1>5</formula1>
      <formula2>105</formula2>
    </dataValidation>
    <dataValidation type="list" allowBlank="1" showInputMessage="1" showErrorMessage="1" sqref="P10:S22" xr:uid="{00000000-0002-0000-1600-000004000000}">
      <formula1>"✓"</formula1>
    </dataValidation>
    <dataValidation imeMode="fullKatakana" allowBlank="1" showInputMessage="1" showErrorMessage="1" sqref="D10:E22" xr:uid="{00000000-0002-0000-1600-000005000000}"/>
    <dataValidation imeMode="hiragana" allowBlank="1" showInputMessage="1" showErrorMessage="1" sqref="B10:C22 I2:I3 D4:D5" xr:uid="{00000000-0002-0000-1600-000006000000}"/>
    <dataValidation type="whole" errorStyle="information" imeMode="off" allowBlank="1" showInputMessage="1" showErrorMessage="1" errorTitle="プログラム№エラー" error="2017春泳のプログラム順を確認して下さい。" prompt=" - " sqref="M10:M22 J10:J22" xr:uid="{00000000-0002-0000-1600-000007000000}">
      <formula1>1</formula1>
      <formula2>106</formula2>
    </dataValidation>
  </dataValidations>
  <pageMargins left="0.51181102362204722" right="0.31496062992125984" top="0.55118110236220474" bottom="0.35433070866141736" header="0.31496062992125984" footer="0.31496062992125984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57-C4AA-45D6-B1F8-9547D93CD8C5}">
  <sheetPr>
    <tabColor rgb="FFFF9999"/>
    <pageSetUpPr fitToPage="1"/>
  </sheetPr>
  <dimension ref="A1:K111"/>
  <sheetViews>
    <sheetView workbookViewId="0">
      <pane ySplit="1" topLeftCell="A2" activePane="bottomLeft" state="frozen"/>
      <selection activeCell="I16" sqref="I16"/>
      <selection pane="bottomLeft" activeCell="I16" sqref="I16"/>
    </sheetView>
  </sheetViews>
  <sheetFormatPr defaultRowHeight="14.25"/>
  <cols>
    <col min="1" max="1" width="9" style="71"/>
    <col min="2" max="2" width="11.5" style="71" customWidth="1"/>
    <col min="3" max="3" width="9" style="71" customWidth="1"/>
    <col min="4" max="10" width="9" style="71"/>
    <col min="11" max="11" width="16.375" style="71" bestFit="1" customWidth="1"/>
    <col min="12" max="16384" width="9" style="71"/>
  </cols>
  <sheetData>
    <row r="1" spans="1:11">
      <c r="A1" s="68" t="s">
        <v>15</v>
      </c>
      <c r="B1" s="68" t="s">
        <v>16</v>
      </c>
      <c r="C1" s="68" t="s">
        <v>104</v>
      </c>
      <c r="D1" s="69" t="s">
        <v>18</v>
      </c>
      <c r="E1" s="68" t="s">
        <v>19</v>
      </c>
      <c r="F1" s="70" t="s">
        <v>105</v>
      </c>
      <c r="G1" s="68" t="s">
        <v>15</v>
      </c>
      <c r="H1" s="68"/>
      <c r="I1" s="68" t="s">
        <v>16</v>
      </c>
      <c r="J1" s="68" t="s">
        <v>18</v>
      </c>
      <c r="K1" s="68" t="s">
        <v>19</v>
      </c>
    </row>
    <row r="2" spans="1:11">
      <c r="A2" s="64">
        <v>1</v>
      </c>
      <c r="B2" s="63" t="s">
        <v>20</v>
      </c>
      <c r="C2" s="64" t="s">
        <v>21</v>
      </c>
      <c r="D2" s="65" t="s">
        <v>22</v>
      </c>
      <c r="E2" s="63" t="s">
        <v>23</v>
      </c>
      <c r="F2" s="72"/>
      <c r="G2" s="71" t="str">
        <f t="shared" ref="G2:G25" si="0">LEFT(B2,3)&amp;MID(B2,4,1)</f>
        <v>小学生女</v>
      </c>
      <c r="H2" s="71" t="str">
        <f>IF(C2&lt;&gt;"","("&amp;LEFT(C2,1)&amp;")","")</f>
        <v>(低)</v>
      </c>
      <c r="I2" s="71" t="str">
        <f t="shared" ref="I2:I65" si="1">IF(LEN(D2)&gt;3,LEFT(D2,3),LEFT(D2,2))</f>
        <v>25</v>
      </c>
      <c r="J2" s="71" t="str">
        <f t="shared" ref="J2:J17" si="2">LEFT(E2,1)</f>
        <v>自</v>
      </c>
      <c r="K2" s="71" t="str">
        <f t="shared" ref="K2:K55" si="3">G2&amp;H2&amp;I2&amp;J2</f>
        <v>小学生女(低)25自</v>
      </c>
    </row>
    <row r="3" spans="1:11">
      <c r="A3" s="64">
        <v>2</v>
      </c>
      <c r="B3" s="63" t="s">
        <v>20</v>
      </c>
      <c r="C3" s="64" t="s">
        <v>26</v>
      </c>
      <c r="D3" s="65" t="s">
        <v>22</v>
      </c>
      <c r="E3" s="63" t="s">
        <v>23</v>
      </c>
      <c r="F3" s="72"/>
      <c r="G3" s="71" t="str">
        <f t="shared" si="0"/>
        <v>小学生女</v>
      </c>
      <c r="H3" s="71" t="str">
        <f t="shared" ref="H3:H52" si="4">IF(C3&lt;&gt;"","("&amp;LEFT(C3,1)&amp;")","")</f>
        <v>(高)</v>
      </c>
      <c r="I3" s="71" t="str">
        <f t="shared" si="1"/>
        <v>25</v>
      </c>
      <c r="J3" s="71" t="str">
        <f t="shared" si="2"/>
        <v>自</v>
      </c>
      <c r="K3" s="71" t="str">
        <f t="shared" si="3"/>
        <v>小学生女(高)25自</v>
      </c>
    </row>
    <row r="4" spans="1:11">
      <c r="A4" s="64">
        <v>3</v>
      </c>
      <c r="B4" s="63" t="s">
        <v>28</v>
      </c>
      <c r="C4" s="64" t="s">
        <v>21</v>
      </c>
      <c r="D4" s="65" t="s">
        <v>22</v>
      </c>
      <c r="E4" s="63" t="s">
        <v>23</v>
      </c>
      <c r="F4" s="72"/>
      <c r="G4" s="71" t="str">
        <f t="shared" si="0"/>
        <v>小学生男</v>
      </c>
      <c r="H4" s="71" t="str">
        <f t="shared" si="4"/>
        <v>(低)</v>
      </c>
      <c r="I4" s="71" t="str">
        <f t="shared" si="1"/>
        <v>25</v>
      </c>
      <c r="J4" s="71" t="str">
        <f t="shared" si="2"/>
        <v>自</v>
      </c>
      <c r="K4" s="71" t="str">
        <f t="shared" si="3"/>
        <v>小学生男(低)25自</v>
      </c>
    </row>
    <row r="5" spans="1:11">
      <c r="A5" s="64">
        <v>4</v>
      </c>
      <c r="B5" s="63" t="s">
        <v>28</v>
      </c>
      <c r="C5" s="64" t="s">
        <v>26</v>
      </c>
      <c r="D5" s="65" t="s">
        <v>22</v>
      </c>
      <c r="E5" s="63" t="s">
        <v>23</v>
      </c>
      <c r="F5" s="72"/>
      <c r="G5" s="71" t="str">
        <f t="shared" si="0"/>
        <v>小学生男</v>
      </c>
      <c r="H5" s="71" t="str">
        <f t="shared" si="4"/>
        <v>(高)</v>
      </c>
      <c r="I5" s="71" t="str">
        <f t="shared" si="1"/>
        <v>25</v>
      </c>
      <c r="J5" s="71" t="str">
        <f t="shared" si="2"/>
        <v>自</v>
      </c>
      <c r="K5" s="71" t="str">
        <f t="shared" si="3"/>
        <v>小学生男(高)25自</v>
      </c>
    </row>
    <row r="6" spans="1:11">
      <c r="A6" s="64">
        <v>5</v>
      </c>
      <c r="B6" s="63" t="s">
        <v>20</v>
      </c>
      <c r="C6" s="64" t="s">
        <v>21</v>
      </c>
      <c r="D6" s="65" t="s">
        <v>22</v>
      </c>
      <c r="E6" s="63" t="s">
        <v>25</v>
      </c>
      <c r="F6" s="72"/>
      <c r="G6" s="71" t="str">
        <f t="shared" si="0"/>
        <v>小学生女</v>
      </c>
      <c r="H6" s="71" t="str">
        <f t="shared" si="4"/>
        <v>(低)</v>
      </c>
      <c r="I6" s="71" t="str">
        <f t="shared" si="1"/>
        <v>25</v>
      </c>
      <c r="J6" s="71" t="str">
        <f t="shared" si="2"/>
        <v>平</v>
      </c>
      <c r="K6" s="71" t="str">
        <f t="shared" si="3"/>
        <v>小学生女(低)25平</v>
      </c>
    </row>
    <row r="7" spans="1:11">
      <c r="A7" s="64">
        <v>6</v>
      </c>
      <c r="B7" s="63" t="s">
        <v>20</v>
      </c>
      <c r="C7" s="64" t="s">
        <v>26</v>
      </c>
      <c r="D7" s="65" t="s">
        <v>22</v>
      </c>
      <c r="E7" s="63" t="s">
        <v>25</v>
      </c>
      <c r="F7" s="72"/>
      <c r="G7" s="71" t="str">
        <f t="shared" si="0"/>
        <v>小学生女</v>
      </c>
      <c r="H7" s="71" t="str">
        <f t="shared" si="4"/>
        <v>(高)</v>
      </c>
      <c r="I7" s="71" t="str">
        <f t="shared" si="1"/>
        <v>25</v>
      </c>
      <c r="J7" s="71" t="str">
        <f t="shared" si="2"/>
        <v>平</v>
      </c>
      <c r="K7" s="71" t="str">
        <f t="shared" si="3"/>
        <v>小学生女(高)25平</v>
      </c>
    </row>
    <row r="8" spans="1:11">
      <c r="A8" s="64">
        <v>7</v>
      </c>
      <c r="B8" s="63" t="s">
        <v>28</v>
      </c>
      <c r="C8" s="64" t="s">
        <v>21</v>
      </c>
      <c r="D8" s="65" t="s">
        <v>22</v>
      </c>
      <c r="E8" s="63" t="s">
        <v>25</v>
      </c>
      <c r="F8" s="72"/>
      <c r="G8" s="71" t="str">
        <f t="shared" si="0"/>
        <v>小学生男</v>
      </c>
      <c r="H8" s="71" t="str">
        <f t="shared" si="4"/>
        <v>(低)</v>
      </c>
      <c r="I8" s="71" t="str">
        <f t="shared" si="1"/>
        <v>25</v>
      </c>
      <c r="J8" s="71" t="str">
        <f t="shared" si="2"/>
        <v>平</v>
      </c>
      <c r="K8" s="71" t="str">
        <f t="shared" si="3"/>
        <v>小学生男(低)25平</v>
      </c>
    </row>
    <row r="9" spans="1:11">
      <c r="A9" s="64">
        <v>8</v>
      </c>
      <c r="B9" s="63" t="s">
        <v>28</v>
      </c>
      <c r="C9" s="64" t="s">
        <v>26</v>
      </c>
      <c r="D9" s="65" t="s">
        <v>22</v>
      </c>
      <c r="E9" s="63" t="s">
        <v>25</v>
      </c>
      <c r="F9" s="72"/>
      <c r="G9" s="71" t="str">
        <f t="shared" si="0"/>
        <v>小学生男</v>
      </c>
      <c r="H9" s="71" t="str">
        <f t="shared" si="4"/>
        <v>(高)</v>
      </c>
      <c r="I9" s="71" t="str">
        <f t="shared" si="1"/>
        <v>25</v>
      </c>
      <c r="J9" s="71" t="str">
        <f t="shared" si="2"/>
        <v>平</v>
      </c>
      <c r="K9" s="71" t="str">
        <f t="shared" si="3"/>
        <v>小学生男(高)25平</v>
      </c>
    </row>
    <row r="10" spans="1:11">
      <c r="A10" s="64">
        <v>9</v>
      </c>
      <c r="B10" s="63" t="s">
        <v>20</v>
      </c>
      <c r="C10" s="64" t="s">
        <v>21</v>
      </c>
      <c r="D10" s="65" t="s">
        <v>22</v>
      </c>
      <c r="E10" s="63" t="s">
        <v>41</v>
      </c>
      <c r="F10" s="72"/>
      <c r="G10" s="71" t="str">
        <f t="shared" si="0"/>
        <v>小学生女</v>
      </c>
      <c r="H10" s="71" t="str">
        <f t="shared" si="4"/>
        <v>(低)</v>
      </c>
      <c r="I10" s="71" t="str">
        <f>IF(LEN(D10)&gt;3,LEFT(D10,3),LEFT(D10,2))</f>
        <v>25</v>
      </c>
      <c r="J10" s="71" t="str">
        <f t="shared" si="2"/>
        <v>背</v>
      </c>
      <c r="K10" s="71" t="str">
        <f t="shared" si="3"/>
        <v>小学生女(低)25背</v>
      </c>
    </row>
    <row r="11" spans="1:11">
      <c r="A11" s="64">
        <v>10</v>
      </c>
      <c r="B11" s="63" t="s">
        <v>20</v>
      </c>
      <c r="C11" s="64" t="s">
        <v>26</v>
      </c>
      <c r="D11" s="65" t="s">
        <v>22</v>
      </c>
      <c r="E11" s="63" t="s">
        <v>41</v>
      </c>
      <c r="F11" s="72"/>
      <c r="G11" s="71" t="str">
        <f t="shared" si="0"/>
        <v>小学生女</v>
      </c>
      <c r="H11" s="71" t="str">
        <f t="shared" si="4"/>
        <v>(高)</v>
      </c>
      <c r="I11" s="71" t="str">
        <f t="shared" si="1"/>
        <v>25</v>
      </c>
      <c r="J11" s="71" t="str">
        <f t="shared" si="2"/>
        <v>背</v>
      </c>
      <c r="K11" s="71" t="str">
        <f t="shared" si="3"/>
        <v>小学生女(高)25背</v>
      </c>
    </row>
    <row r="12" spans="1:11">
      <c r="A12" s="64">
        <v>11</v>
      </c>
      <c r="B12" s="63" t="s">
        <v>28</v>
      </c>
      <c r="C12" s="64" t="s">
        <v>21</v>
      </c>
      <c r="D12" s="65" t="s">
        <v>22</v>
      </c>
      <c r="E12" s="63" t="s">
        <v>41</v>
      </c>
      <c r="F12" s="72"/>
      <c r="G12" s="71" t="str">
        <f t="shared" si="0"/>
        <v>小学生男</v>
      </c>
      <c r="H12" s="71" t="str">
        <f t="shared" si="4"/>
        <v>(低)</v>
      </c>
      <c r="I12" s="71" t="str">
        <f t="shared" si="1"/>
        <v>25</v>
      </c>
      <c r="J12" s="71" t="str">
        <f t="shared" si="2"/>
        <v>背</v>
      </c>
      <c r="K12" s="71" t="str">
        <f t="shared" si="3"/>
        <v>小学生男(低)25背</v>
      </c>
    </row>
    <row r="13" spans="1:11">
      <c r="A13" s="64">
        <v>12</v>
      </c>
      <c r="B13" s="63" t="s">
        <v>28</v>
      </c>
      <c r="C13" s="64" t="s">
        <v>26</v>
      </c>
      <c r="D13" s="65" t="s">
        <v>22</v>
      </c>
      <c r="E13" s="63" t="s">
        <v>41</v>
      </c>
      <c r="F13" s="72"/>
      <c r="G13" s="71" t="str">
        <f t="shared" si="0"/>
        <v>小学生男</v>
      </c>
      <c r="H13" s="71" t="str">
        <f t="shared" si="4"/>
        <v>(高)</v>
      </c>
      <c r="I13" s="71" t="str">
        <f t="shared" si="1"/>
        <v>25</v>
      </c>
      <c r="J13" s="71" t="str">
        <f t="shared" si="2"/>
        <v>背</v>
      </c>
      <c r="K13" s="71" t="str">
        <f t="shared" si="3"/>
        <v>小学生男(高)25背</v>
      </c>
    </row>
    <row r="14" spans="1:11">
      <c r="A14" s="64">
        <v>13</v>
      </c>
      <c r="B14" s="63" t="s">
        <v>20</v>
      </c>
      <c r="C14" s="64" t="s">
        <v>21</v>
      </c>
      <c r="D14" s="65" t="s">
        <v>22</v>
      </c>
      <c r="E14" s="63" t="s">
        <v>31</v>
      </c>
      <c r="F14" s="72"/>
      <c r="G14" s="71" t="str">
        <f t="shared" si="0"/>
        <v>小学生女</v>
      </c>
      <c r="H14" s="71" t="str">
        <f t="shared" si="4"/>
        <v>(低)</v>
      </c>
      <c r="I14" s="71" t="str">
        <f t="shared" si="1"/>
        <v>25</v>
      </c>
      <c r="J14" s="71" t="str">
        <f t="shared" si="2"/>
        <v>バ</v>
      </c>
      <c r="K14" s="71" t="str">
        <f t="shared" si="3"/>
        <v>小学生女(低)25バ</v>
      </c>
    </row>
    <row r="15" spans="1:11">
      <c r="A15" s="64">
        <v>14</v>
      </c>
      <c r="B15" s="63" t="s">
        <v>20</v>
      </c>
      <c r="C15" s="64" t="s">
        <v>26</v>
      </c>
      <c r="D15" s="65" t="s">
        <v>22</v>
      </c>
      <c r="E15" s="63" t="s">
        <v>31</v>
      </c>
      <c r="F15" s="72"/>
      <c r="G15" s="71" t="str">
        <f t="shared" si="0"/>
        <v>小学生女</v>
      </c>
      <c r="H15" s="71" t="str">
        <f t="shared" si="4"/>
        <v>(高)</v>
      </c>
      <c r="I15" s="71" t="str">
        <f t="shared" si="1"/>
        <v>25</v>
      </c>
      <c r="J15" s="71" t="str">
        <f t="shared" si="2"/>
        <v>バ</v>
      </c>
      <c r="K15" s="71" t="str">
        <f t="shared" si="3"/>
        <v>小学生女(高)25バ</v>
      </c>
    </row>
    <row r="16" spans="1:11">
      <c r="A16" s="64">
        <v>15</v>
      </c>
      <c r="B16" s="63" t="s">
        <v>28</v>
      </c>
      <c r="C16" s="64" t="s">
        <v>21</v>
      </c>
      <c r="D16" s="65" t="s">
        <v>22</v>
      </c>
      <c r="E16" s="63" t="s">
        <v>31</v>
      </c>
      <c r="F16" s="72"/>
      <c r="G16" s="71" t="str">
        <f t="shared" si="0"/>
        <v>小学生男</v>
      </c>
      <c r="H16" s="71" t="str">
        <f t="shared" si="4"/>
        <v>(低)</v>
      </c>
      <c r="J16" s="71" t="str">
        <f t="shared" si="2"/>
        <v>バ</v>
      </c>
      <c r="K16" s="71" t="str">
        <f t="shared" si="3"/>
        <v>小学生男(低)バ</v>
      </c>
    </row>
    <row r="17" spans="1:11">
      <c r="A17" s="64">
        <v>16</v>
      </c>
      <c r="B17" s="63" t="s">
        <v>28</v>
      </c>
      <c r="C17" s="64" t="s">
        <v>26</v>
      </c>
      <c r="D17" s="65" t="s">
        <v>22</v>
      </c>
      <c r="E17" s="63" t="s">
        <v>31</v>
      </c>
      <c r="F17" s="72"/>
      <c r="G17" s="71" t="str">
        <f t="shared" si="0"/>
        <v>小学生男</v>
      </c>
      <c r="H17" s="71" t="str">
        <f t="shared" si="4"/>
        <v>(高)</v>
      </c>
      <c r="I17" s="71" t="str">
        <f t="shared" si="1"/>
        <v>25</v>
      </c>
      <c r="J17" s="71" t="str">
        <f t="shared" si="2"/>
        <v>バ</v>
      </c>
      <c r="K17" s="71" t="str">
        <f t="shared" si="3"/>
        <v>小学生男(高)25バ</v>
      </c>
    </row>
    <row r="18" spans="1:11">
      <c r="A18" s="64">
        <v>17</v>
      </c>
      <c r="B18" s="63" t="s">
        <v>42</v>
      </c>
      <c r="C18" s="64"/>
      <c r="D18" s="65" t="s">
        <v>30</v>
      </c>
      <c r="E18" s="63" t="s">
        <v>14</v>
      </c>
      <c r="F18" s="72"/>
      <c r="G18" s="71" t="str">
        <f t="shared" si="0"/>
        <v>親子</v>
      </c>
      <c r="H18" s="71" t="str">
        <f t="shared" si="4"/>
        <v/>
      </c>
      <c r="I18" s="71" t="str">
        <f t="shared" si="1"/>
        <v>50</v>
      </c>
      <c r="J18" s="71" t="str">
        <f t="shared" ref="J18:J26" si="5">LEFT(E18,1)</f>
        <v>リ</v>
      </c>
      <c r="K18" s="71" t="str">
        <f t="shared" si="3"/>
        <v>親子50リ</v>
      </c>
    </row>
    <row r="19" spans="1:11">
      <c r="A19" s="64">
        <v>18</v>
      </c>
      <c r="B19" s="63" t="s">
        <v>119</v>
      </c>
      <c r="C19" s="64"/>
      <c r="D19" s="65" t="s">
        <v>7</v>
      </c>
      <c r="E19" s="63" t="s">
        <v>43</v>
      </c>
      <c r="F19" s="72"/>
      <c r="G19" s="71" t="str">
        <f t="shared" si="0"/>
        <v>小学生女</v>
      </c>
      <c r="H19" s="71" t="str">
        <f t="shared" si="4"/>
        <v/>
      </c>
      <c r="I19" s="71" t="str">
        <f t="shared" si="1"/>
        <v>100</v>
      </c>
      <c r="J19" s="71" t="str">
        <f t="shared" si="5"/>
        <v>個</v>
      </c>
      <c r="K19" s="71" t="str">
        <f t="shared" si="3"/>
        <v>小学生女100個</v>
      </c>
    </row>
    <row r="20" spans="1:11">
      <c r="A20" s="64">
        <v>19</v>
      </c>
      <c r="B20" s="63" t="s">
        <v>120</v>
      </c>
      <c r="C20" s="64"/>
      <c r="D20" s="65" t="s">
        <v>7</v>
      </c>
      <c r="E20" s="63" t="s">
        <v>43</v>
      </c>
      <c r="F20" s="72"/>
      <c r="G20" s="71" t="str">
        <f t="shared" si="0"/>
        <v>小学生男</v>
      </c>
      <c r="H20" s="71" t="str">
        <f t="shared" si="4"/>
        <v/>
      </c>
      <c r="I20" s="71" t="str">
        <f t="shared" si="1"/>
        <v>100</v>
      </c>
      <c r="J20" s="71" t="str">
        <f t="shared" si="5"/>
        <v>個</v>
      </c>
      <c r="K20" s="71" t="str">
        <f t="shared" si="3"/>
        <v>小学生男100個</v>
      </c>
    </row>
    <row r="21" spans="1:11">
      <c r="A21" s="64">
        <v>20</v>
      </c>
      <c r="B21" s="63" t="s">
        <v>121</v>
      </c>
      <c r="C21" s="64"/>
      <c r="D21" s="65" t="s">
        <v>7</v>
      </c>
      <c r="E21" s="63" t="s">
        <v>14</v>
      </c>
      <c r="F21" s="72"/>
      <c r="G21" s="71" t="str">
        <f t="shared" si="0"/>
        <v>小学生混</v>
      </c>
      <c r="H21" s="71" t="str">
        <f t="shared" si="4"/>
        <v/>
      </c>
      <c r="I21" s="71" t="str">
        <f t="shared" si="1"/>
        <v>100</v>
      </c>
      <c r="J21" s="71" t="str">
        <f t="shared" si="5"/>
        <v>リ</v>
      </c>
      <c r="K21" s="71" t="str">
        <f t="shared" si="3"/>
        <v>小学生混100リ</v>
      </c>
    </row>
    <row r="22" spans="1:11">
      <c r="A22" s="64">
        <v>21</v>
      </c>
      <c r="B22" s="63" t="s">
        <v>122</v>
      </c>
      <c r="C22" s="64"/>
      <c r="D22" s="65" t="s">
        <v>7</v>
      </c>
      <c r="E22" s="63" t="s">
        <v>14</v>
      </c>
      <c r="F22" s="72"/>
      <c r="G22" s="71" t="str">
        <f t="shared" si="0"/>
        <v>小学生女</v>
      </c>
      <c r="H22" s="71" t="str">
        <f t="shared" si="4"/>
        <v/>
      </c>
      <c r="I22" s="71" t="str">
        <f t="shared" si="1"/>
        <v>100</v>
      </c>
      <c r="J22" s="71" t="str">
        <f t="shared" si="5"/>
        <v>リ</v>
      </c>
      <c r="K22" s="71" t="str">
        <f t="shared" si="3"/>
        <v>小学生女100リ</v>
      </c>
    </row>
    <row r="23" spans="1:11">
      <c r="A23" s="64">
        <v>22</v>
      </c>
      <c r="B23" s="63" t="s">
        <v>120</v>
      </c>
      <c r="C23" s="64"/>
      <c r="D23" s="65" t="s">
        <v>7</v>
      </c>
      <c r="E23" s="63" t="s">
        <v>14</v>
      </c>
      <c r="F23" s="72"/>
      <c r="G23" s="71" t="str">
        <f t="shared" si="0"/>
        <v>小学生男</v>
      </c>
      <c r="H23" s="71" t="str">
        <f t="shared" si="4"/>
        <v/>
      </c>
      <c r="I23" s="71" t="str">
        <f t="shared" si="1"/>
        <v>100</v>
      </c>
      <c r="J23" s="71" t="str">
        <f t="shared" si="5"/>
        <v>リ</v>
      </c>
      <c r="K23" s="71" t="str">
        <f t="shared" si="3"/>
        <v>小学生男100リ</v>
      </c>
    </row>
    <row r="24" spans="1:11">
      <c r="A24" s="64">
        <v>23</v>
      </c>
      <c r="B24" s="63" t="s">
        <v>20</v>
      </c>
      <c r="C24" s="64" t="s">
        <v>21</v>
      </c>
      <c r="D24" s="65" t="s">
        <v>30</v>
      </c>
      <c r="E24" s="63" t="s">
        <v>23</v>
      </c>
      <c r="F24" s="72"/>
      <c r="G24" s="71" t="str">
        <f t="shared" si="0"/>
        <v>小学生女</v>
      </c>
      <c r="H24" s="71" t="str">
        <f t="shared" si="4"/>
        <v>(低)</v>
      </c>
      <c r="I24" s="71" t="str">
        <f t="shared" si="1"/>
        <v>50</v>
      </c>
      <c r="J24" s="71" t="str">
        <f t="shared" si="5"/>
        <v>自</v>
      </c>
      <c r="K24" s="71" t="str">
        <f t="shared" si="3"/>
        <v>小学生女(低)50自</v>
      </c>
    </row>
    <row r="25" spans="1:11">
      <c r="A25" s="64">
        <v>24</v>
      </c>
      <c r="B25" s="63" t="s">
        <v>20</v>
      </c>
      <c r="C25" s="64" t="s">
        <v>26</v>
      </c>
      <c r="D25" s="65" t="s">
        <v>30</v>
      </c>
      <c r="E25" s="63" t="s">
        <v>23</v>
      </c>
      <c r="F25" s="72"/>
      <c r="G25" s="71" t="str">
        <f t="shared" si="0"/>
        <v>小学生女</v>
      </c>
      <c r="H25" s="71" t="str">
        <f t="shared" si="4"/>
        <v>(高)</v>
      </c>
      <c r="I25" s="71" t="str">
        <f t="shared" si="1"/>
        <v>50</v>
      </c>
      <c r="J25" s="71" t="str">
        <f t="shared" si="5"/>
        <v>自</v>
      </c>
      <c r="K25" s="71" t="str">
        <f t="shared" si="3"/>
        <v>小学生女(高)50自</v>
      </c>
    </row>
    <row r="26" spans="1:11">
      <c r="A26" s="64">
        <v>25</v>
      </c>
      <c r="B26" s="63" t="s">
        <v>28</v>
      </c>
      <c r="C26" s="64" t="s">
        <v>21</v>
      </c>
      <c r="D26" s="65" t="s">
        <v>30</v>
      </c>
      <c r="E26" s="63" t="s">
        <v>23</v>
      </c>
      <c r="F26" s="72"/>
      <c r="G26" s="71" t="str">
        <f>LEFT(B26,3)&amp;MID(B26,4,1)</f>
        <v>小学生男</v>
      </c>
      <c r="I26" s="71" t="str">
        <f t="shared" ref="I26:I35" si="6">IF(LEN(D26)&gt;3,LEFT(D26,3),LEFT(D26,2))</f>
        <v>50</v>
      </c>
      <c r="J26" s="71" t="str">
        <f t="shared" si="5"/>
        <v>自</v>
      </c>
      <c r="K26" s="71" t="str">
        <f t="shared" ref="K26:K35" si="7">G26&amp;H26&amp;I26&amp;J26</f>
        <v>小学生男50自</v>
      </c>
    </row>
    <row r="27" spans="1:11">
      <c r="A27" s="64">
        <v>26</v>
      </c>
      <c r="B27" s="63" t="s">
        <v>28</v>
      </c>
      <c r="C27" s="64" t="s">
        <v>26</v>
      </c>
      <c r="D27" s="65" t="s">
        <v>30</v>
      </c>
      <c r="E27" s="63" t="s">
        <v>23</v>
      </c>
      <c r="F27" s="72"/>
      <c r="G27" s="71" t="str">
        <f t="shared" ref="G27:G89" si="8">LEFT(B27,3)&amp;MID(B27,4,1)</f>
        <v>小学生男</v>
      </c>
      <c r="H27" s="71" t="str">
        <f t="shared" ref="H27:H34" si="9">IF(C27&lt;&gt;"","("&amp;LEFT(C27,1)&amp;")","")</f>
        <v>(高)</v>
      </c>
      <c r="I27" s="71" t="str">
        <f t="shared" si="6"/>
        <v>50</v>
      </c>
      <c r="J27" s="71" t="str">
        <f t="shared" ref="J27:J90" si="10">LEFT(E27,1)</f>
        <v>自</v>
      </c>
      <c r="K27" s="71" t="str">
        <f t="shared" si="7"/>
        <v>小学生男(高)50自</v>
      </c>
    </row>
    <row r="28" spans="1:11">
      <c r="A28" s="64">
        <v>27</v>
      </c>
      <c r="B28" s="63" t="s">
        <v>20</v>
      </c>
      <c r="C28" s="64" t="s">
        <v>21</v>
      </c>
      <c r="D28" s="65" t="s">
        <v>30</v>
      </c>
      <c r="E28" s="63" t="s">
        <v>25</v>
      </c>
      <c r="F28" s="72"/>
      <c r="G28" s="71" t="str">
        <f t="shared" si="8"/>
        <v>小学生女</v>
      </c>
      <c r="H28" s="71" t="str">
        <f t="shared" si="9"/>
        <v>(低)</v>
      </c>
      <c r="I28" s="71" t="str">
        <f t="shared" si="6"/>
        <v>50</v>
      </c>
      <c r="J28" s="71" t="str">
        <f t="shared" si="10"/>
        <v>平</v>
      </c>
      <c r="K28" s="71" t="str">
        <f t="shared" si="7"/>
        <v>小学生女(低)50平</v>
      </c>
    </row>
    <row r="29" spans="1:11">
      <c r="A29" s="64">
        <v>28</v>
      </c>
      <c r="B29" s="63" t="s">
        <v>20</v>
      </c>
      <c r="C29" s="64" t="s">
        <v>26</v>
      </c>
      <c r="D29" s="65" t="s">
        <v>30</v>
      </c>
      <c r="E29" s="63" t="s">
        <v>25</v>
      </c>
      <c r="F29" s="72"/>
      <c r="G29" s="71" t="str">
        <f t="shared" si="8"/>
        <v>小学生女</v>
      </c>
      <c r="H29" s="71" t="str">
        <f t="shared" si="9"/>
        <v>(高)</v>
      </c>
      <c r="I29" s="71" t="str">
        <f t="shared" si="6"/>
        <v>50</v>
      </c>
      <c r="J29" s="71" t="str">
        <f t="shared" si="10"/>
        <v>平</v>
      </c>
      <c r="K29" s="71" t="str">
        <f t="shared" si="7"/>
        <v>小学生女(高)50平</v>
      </c>
    </row>
    <row r="30" spans="1:11">
      <c r="A30" s="64">
        <v>29</v>
      </c>
      <c r="B30" s="63" t="s">
        <v>28</v>
      </c>
      <c r="C30" s="64" t="s">
        <v>21</v>
      </c>
      <c r="D30" s="65" t="s">
        <v>30</v>
      </c>
      <c r="E30" s="63" t="s">
        <v>25</v>
      </c>
      <c r="F30" s="72"/>
      <c r="G30" s="71" t="str">
        <f t="shared" si="8"/>
        <v>小学生男</v>
      </c>
      <c r="H30" s="71" t="str">
        <f t="shared" si="9"/>
        <v>(低)</v>
      </c>
      <c r="I30" s="71" t="str">
        <f t="shared" si="6"/>
        <v>50</v>
      </c>
      <c r="J30" s="71" t="str">
        <f t="shared" si="10"/>
        <v>平</v>
      </c>
      <c r="K30" s="71" t="str">
        <f t="shared" si="7"/>
        <v>小学生男(低)50平</v>
      </c>
    </row>
    <row r="31" spans="1:11">
      <c r="A31" s="64">
        <v>30</v>
      </c>
      <c r="B31" s="63" t="s">
        <v>28</v>
      </c>
      <c r="C31" s="64" t="s">
        <v>26</v>
      </c>
      <c r="D31" s="65" t="s">
        <v>30</v>
      </c>
      <c r="E31" s="63" t="s">
        <v>25</v>
      </c>
      <c r="F31" s="72"/>
      <c r="G31" s="71" t="str">
        <f t="shared" si="8"/>
        <v>小学生男</v>
      </c>
      <c r="H31" s="71" t="str">
        <f t="shared" si="9"/>
        <v>(高)</v>
      </c>
      <c r="I31" s="71" t="str">
        <f t="shared" si="6"/>
        <v>50</v>
      </c>
      <c r="J31" s="71" t="str">
        <f t="shared" si="10"/>
        <v>平</v>
      </c>
      <c r="K31" s="71" t="str">
        <f t="shared" si="7"/>
        <v>小学生男(高)50平</v>
      </c>
    </row>
    <row r="32" spans="1:11">
      <c r="A32" s="64">
        <v>31</v>
      </c>
      <c r="B32" s="63" t="s">
        <v>33</v>
      </c>
      <c r="C32" s="64"/>
      <c r="D32" s="65" t="s">
        <v>22</v>
      </c>
      <c r="E32" s="63" t="s">
        <v>23</v>
      </c>
      <c r="F32" s="72"/>
      <c r="G32" s="71" t="str">
        <f>LEFT(B32,3)&amp;MID(B32,6,1)</f>
        <v>60歳女</v>
      </c>
      <c r="H32" s="71" t="str">
        <f t="shared" si="9"/>
        <v/>
      </c>
      <c r="I32" s="71" t="str">
        <f t="shared" si="6"/>
        <v>25</v>
      </c>
      <c r="J32" s="71" t="str">
        <f t="shared" si="10"/>
        <v>自</v>
      </c>
      <c r="K32" s="71" t="str">
        <f t="shared" si="7"/>
        <v>60歳女25自</v>
      </c>
    </row>
    <row r="33" spans="1:11">
      <c r="A33" s="64">
        <v>32</v>
      </c>
      <c r="B33" s="63" t="s">
        <v>35</v>
      </c>
      <c r="C33" s="64"/>
      <c r="D33" s="65" t="s">
        <v>22</v>
      </c>
      <c r="E33" s="63" t="s">
        <v>23</v>
      </c>
      <c r="F33" s="72"/>
      <c r="G33" s="71" t="str">
        <f>LEFT(B33,3)&amp;MID(B33,6,1)</f>
        <v>60歳男</v>
      </c>
      <c r="H33" s="71" t="str">
        <f t="shared" si="9"/>
        <v/>
      </c>
      <c r="I33" s="71" t="str">
        <f t="shared" si="6"/>
        <v>25</v>
      </c>
      <c r="J33" s="71" t="str">
        <f t="shared" si="10"/>
        <v>自</v>
      </c>
      <c r="K33" s="71" t="str">
        <f t="shared" si="7"/>
        <v>60歳男25自</v>
      </c>
    </row>
    <row r="34" spans="1:11">
      <c r="A34" s="64">
        <v>33</v>
      </c>
      <c r="B34" s="63" t="s">
        <v>33</v>
      </c>
      <c r="C34" s="64"/>
      <c r="D34" s="65" t="s">
        <v>22</v>
      </c>
      <c r="E34" s="63" t="s">
        <v>25</v>
      </c>
      <c r="F34" s="72"/>
      <c r="G34" s="71" t="str">
        <f t="shared" ref="G34:G41" si="11">LEFT(B34,3)&amp;MID(B34,6,1)</f>
        <v>60歳女</v>
      </c>
      <c r="H34" s="71" t="str">
        <f t="shared" si="9"/>
        <v/>
      </c>
      <c r="I34" s="71" t="str">
        <f t="shared" si="6"/>
        <v>25</v>
      </c>
      <c r="J34" s="71" t="str">
        <f t="shared" si="10"/>
        <v>平</v>
      </c>
      <c r="K34" s="71" t="str">
        <f t="shared" si="7"/>
        <v>60歳女25平</v>
      </c>
    </row>
    <row r="35" spans="1:11">
      <c r="A35" s="64">
        <v>34</v>
      </c>
      <c r="B35" s="63" t="s">
        <v>35</v>
      </c>
      <c r="C35" s="64"/>
      <c r="D35" s="65" t="s">
        <v>22</v>
      </c>
      <c r="E35" s="63" t="s">
        <v>25</v>
      </c>
      <c r="F35" s="72"/>
      <c r="G35" s="71" t="str">
        <f t="shared" si="11"/>
        <v>60歳男</v>
      </c>
      <c r="I35" s="71" t="str">
        <f t="shared" si="6"/>
        <v>25</v>
      </c>
      <c r="J35" s="71" t="str">
        <f t="shared" si="10"/>
        <v>平</v>
      </c>
      <c r="K35" s="71" t="str">
        <f t="shared" si="7"/>
        <v>60歳男25平</v>
      </c>
    </row>
    <row r="36" spans="1:11">
      <c r="A36" s="64">
        <v>35</v>
      </c>
      <c r="B36" s="63" t="s">
        <v>33</v>
      </c>
      <c r="C36" s="64"/>
      <c r="D36" s="65" t="s">
        <v>22</v>
      </c>
      <c r="E36" s="63" t="s">
        <v>41</v>
      </c>
      <c r="F36" s="72"/>
      <c r="G36" s="71" t="str">
        <f t="shared" si="11"/>
        <v>60歳女</v>
      </c>
      <c r="I36" s="71" t="str">
        <f t="shared" ref="I36" si="12">IF(LEN(D36)&gt;3,LEFT(D36,3),LEFT(D36,2))</f>
        <v>25</v>
      </c>
      <c r="J36" s="71" t="str">
        <f t="shared" si="10"/>
        <v>背</v>
      </c>
      <c r="K36" s="71" t="str">
        <f t="shared" ref="K36" si="13">G36&amp;H36&amp;I36&amp;J36</f>
        <v>60歳女25背</v>
      </c>
    </row>
    <row r="37" spans="1:11">
      <c r="A37" s="64">
        <v>36</v>
      </c>
      <c r="B37" s="63" t="s">
        <v>35</v>
      </c>
      <c r="C37" s="64"/>
      <c r="D37" s="65" t="s">
        <v>22</v>
      </c>
      <c r="E37" s="63" t="s">
        <v>41</v>
      </c>
      <c r="F37" s="72"/>
      <c r="G37" s="71" t="str">
        <f t="shared" si="11"/>
        <v>60歳男</v>
      </c>
      <c r="H37" s="71" t="str">
        <f t="shared" si="4"/>
        <v/>
      </c>
      <c r="I37" s="71" t="str">
        <f t="shared" si="1"/>
        <v>25</v>
      </c>
      <c r="J37" s="71" t="str">
        <f t="shared" si="10"/>
        <v>背</v>
      </c>
      <c r="K37" s="71" t="str">
        <f t="shared" si="3"/>
        <v>60歳男25背</v>
      </c>
    </row>
    <row r="38" spans="1:11">
      <c r="A38" s="64">
        <v>37</v>
      </c>
      <c r="B38" s="63" t="s">
        <v>33</v>
      </c>
      <c r="C38" s="64"/>
      <c r="D38" s="65" t="s">
        <v>22</v>
      </c>
      <c r="E38" s="63" t="s">
        <v>31</v>
      </c>
      <c r="F38" s="72"/>
      <c r="G38" s="71" t="str">
        <f t="shared" si="11"/>
        <v>60歳女</v>
      </c>
      <c r="H38" s="71" t="str">
        <f t="shared" si="4"/>
        <v/>
      </c>
      <c r="I38" s="71" t="str">
        <f t="shared" si="1"/>
        <v>25</v>
      </c>
      <c r="J38" s="71" t="str">
        <f t="shared" si="10"/>
        <v>バ</v>
      </c>
      <c r="K38" s="71" t="str">
        <f t="shared" si="3"/>
        <v>60歳女25バ</v>
      </c>
    </row>
    <row r="39" spans="1:11">
      <c r="A39" s="64">
        <v>38</v>
      </c>
      <c r="B39" s="63" t="s">
        <v>35</v>
      </c>
      <c r="C39" s="64"/>
      <c r="D39" s="65" t="s">
        <v>22</v>
      </c>
      <c r="E39" s="63" t="s">
        <v>31</v>
      </c>
      <c r="F39" s="72"/>
      <c r="G39" s="71" t="str">
        <f t="shared" si="11"/>
        <v>60歳男</v>
      </c>
      <c r="H39" s="71" t="str">
        <f t="shared" si="4"/>
        <v/>
      </c>
      <c r="I39" s="71" t="str">
        <f t="shared" si="1"/>
        <v>25</v>
      </c>
      <c r="J39" s="71" t="str">
        <f t="shared" si="10"/>
        <v>バ</v>
      </c>
      <c r="K39" s="71" t="str">
        <f t="shared" si="3"/>
        <v>60歳男25バ</v>
      </c>
    </row>
    <row r="40" spans="1:11">
      <c r="A40" s="64">
        <v>39</v>
      </c>
      <c r="B40" s="63" t="s">
        <v>131</v>
      </c>
      <c r="C40" s="64"/>
      <c r="D40" s="65" t="s">
        <v>7</v>
      </c>
      <c r="E40" s="63" t="s">
        <v>43</v>
      </c>
      <c r="F40" s="72"/>
      <c r="G40" s="71" t="str">
        <f t="shared" si="11"/>
        <v>中学生女</v>
      </c>
      <c r="H40" s="71" t="str">
        <f t="shared" si="4"/>
        <v/>
      </c>
      <c r="I40" s="71" t="str">
        <f t="shared" si="1"/>
        <v>100</v>
      </c>
      <c r="J40" s="71" t="str">
        <f t="shared" si="10"/>
        <v>個</v>
      </c>
      <c r="K40" s="71" t="str">
        <f t="shared" si="3"/>
        <v>中学生女100個</v>
      </c>
    </row>
    <row r="41" spans="1:11">
      <c r="A41" s="64">
        <v>40</v>
      </c>
      <c r="B41" s="63" t="s">
        <v>132</v>
      </c>
      <c r="C41" s="64"/>
      <c r="D41" s="65" t="s">
        <v>7</v>
      </c>
      <c r="E41" s="63" t="s">
        <v>43</v>
      </c>
      <c r="F41" s="72"/>
      <c r="G41" s="71" t="str">
        <f t="shared" si="11"/>
        <v>中学生男</v>
      </c>
      <c r="H41" s="71" t="str">
        <f t="shared" si="4"/>
        <v/>
      </c>
      <c r="I41" s="71" t="str">
        <f t="shared" si="1"/>
        <v>100</v>
      </c>
      <c r="J41" s="71" t="str">
        <f t="shared" si="10"/>
        <v>個</v>
      </c>
      <c r="K41" s="71" t="str">
        <f t="shared" si="3"/>
        <v>中学生男100個</v>
      </c>
    </row>
    <row r="42" spans="1:11">
      <c r="A42" s="64">
        <v>41</v>
      </c>
      <c r="B42" s="63" t="s">
        <v>37</v>
      </c>
      <c r="C42" s="64"/>
      <c r="D42" s="65" t="s">
        <v>8</v>
      </c>
      <c r="E42" s="63" t="s">
        <v>44</v>
      </c>
      <c r="F42" s="72"/>
      <c r="G42" s="71" t="str">
        <f t="shared" si="8"/>
        <v>中学生女</v>
      </c>
      <c r="H42" s="71" t="str">
        <f t="shared" si="4"/>
        <v/>
      </c>
      <c r="I42" s="71" t="str">
        <f t="shared" si="1"/>
        <v>200</v>
      </c>
      <c r="J42" s="71" t="str">
        <f t="shared" si="10"/>
        <v>メ</v>
      </c>
      <c r="K42" s="71" t="str">
        <f t="shared" si="3"/>
        <v>中学生女200メ</v>
      </c>
    </row>
    <row r="43" spans="1:11">
      <c r="A43" s="64">
        <v>42</v>
      </c>
      <c r="B43" s="63" t="s">
        <v>126</v>
      </c>
      <c r="C43" s="64"/>
      <c r="D43" s="65" t="s">
        <v>8</v>
      </c>
      <c r="E43" s="63" t="s">
        <v>44</v>
      </c>
      <c r="F43" s="73"/>
      <c r="G43" s="71" t="str">
        <f t="shared" si="8"/>
        <v>160歳</v>
      </c>
      <c r="H43" s="71" t="str">
        <f t="shared" si="4"/>
        <v/>
      </c>
      <c r="I43" s="71" t="str">
        <f t="shared" si="1"/>
        <v>200</v>
      </c>
      <c r="J43" s="71" t="str">
        <f t="shared" si="10"/>
        <v>メ</v>
      </c>
      <c r="K43" s="71" t="str">
        <f t="shared" si="3"/>
        <v>160歳200メ</v>
      </c>
    </row>
    <row r="44" spans="1:11">
      <c r="A44" s="64">
        <v>43</v>
      </c>
      <c r="B44" s="63" t="s">
        <v>127</v>
      </c>
      <c r="C44" s="64"/>
      <c r="D44" s="65" t="s">
        <v>8</v>
      </c>
      <c r="E44" s="63" t="s">
        <v>44</v>
      </c>
      <c r="F44" s="73"/>
      <c r="G44" s="71" t="str">
        <f t="shared" si="8"/>
        <v>120歳</v>
      </c>
      <c r="H44" s="71" t="str">
        <f t="shared" si="4"/>
        <v/>
      </c>
      <c r="I44" s="71" t="str">
        <f t="shared" si="1"/>
        <v>200</v>
      </c>
      <c r="J44" s="71" t="str">
        <f t="shared" si="10"/>
        <v>メ</v>
      </c>
      <c r="K44" s="71" t="str">
        <f t="shared" si="3"/>
        <v>120歳200メ</v>
      </c>
    </row>
    <row r="45" spans="1:11">
      <c r="A45" s="64">
        <v>44</v>
      </c>
      <c r="B45" s="63" t="s">
        <v>36</v>
      </c>
      <c r="C45" s="61"/>
      <c r="D45" s="65" t="s">
        <v>8</v>
      </c>
      <c r="E45" s="63" t="s">
        <v>44</v>
      </c>
      <c r="F45" s="72"/>
      <c r="G45" s="71" t="str">
        <f t="shared" si="8"/>
        <v>一般女子</v>
      </c>
      <c r="H45" s="71" t="str">
        <f t="shared" si="4"/>
        <v/>
      </c>
      <c r="I45" s="71" t="str">
        <f t="shared" si="1"/>
        <v>200</v>
      </c>
      <c r="J45" s="71" t="str">
        <f t="shared" si="10"/>
        <v>メ</v>
      </c>
      <c r="K45" s="71" t="str">
        <f t="shared" si="3"/>
        <v>一般女子200メ</v>
      </c>
    </row>
    <row r="46" spans="1:11">
      <c r="A46" s="64">
        <v>45</v>
      </c>
      <c r="B46" s="63" t="s">
        <v>27</v>
      </c>
      <c r="C46" s="64"/>
      <c r="D46" s="65" t="s">
        <v>8</v>
      </c>
      <c r="E46" s="63" t="s">
        <v>44</v>
      </c>
      <c r="F46" s="72"/>
      <c r="G46" s="71" t="str">
        <f t="shared" si="8"/>
        <v>中学生男</v>
      </c>
      <c r="H46" s="71" t="str">
        <f t="shared" si="4"/>
        <v/>
      </c>
      <c r="I46" s="71" t="str">
        <f t="shared" si="1"/>
        <v>200</v>
      </c>
      <c r="J46" s="71" t="str">
        <f t="shared" si="10"/>
        <v>メ</v>
      </c>
      <c r="K46" s="71" t="str">
        <f t="shared" si="3"/>
        <v>中学生男200メ</v>
      </c>
    </row>
    <row r="47" spans="1:11">
      <c r="A47" s="64">
        <v>46</v>
      </c>
      <c r="B47" s="63" t="s">
        <v>128</v>
      </c>
      <c r="C47" s="64"/>
      <c r="D47" s="65" t="s">
        <v>8</v>
      </c>
      <c r="E47" s="63" t="s">
        <v>44</v>
      </c>
      <c r="F47" s="72"/>
      <c r="G47" s="71" t="str">
        <f t="shared" si="8"/>
        <v>160歳</v>
      </c>
      <c r="H47" s="71" t="str">
        <f t="shared" si="4"/>
        <v/>
      </c>
      <c r="I47" s="71" t="str">
        <f t="shared" si="1"/>
        <v>200</v>
      </c>
      <c r="J47" s="71" t="str">
        <f t="shared" si="10"/>
        <v>メ</v>
      </c>
      <c r="K47" s="71" t="str">
        <f t="shared" si="3"/>
        <v>160歳200メ</v>
      </c>
    </row>
    <row r="48" spans="1:11">
      <c r="A48" s="64">
        <v>47</v>
      </c>
      <c r="B48" s="63" t="s">
        <v>129</v>
      </c>
      <c r="C48" s="64"/>
      <c r="D48" s="65" t="s">
        <v>8</v>
      </c>
      <c r="E48" s="63" t="s">
        <v>44</v>
      </c>
      <c r="G48" s="71" t="str">
        <f t="shared" si="8"/>
        <v>120歳</v>
      </c>
      <c r="H48" s="71" t="str">
        <f t="shared" si="4"/>
        <v/>
      </c>
      <c r="I48" s="71" t="str">
        <f t="shared" si="1"/>
        <v>200</v>
      </c>
      <c r="J48" s="71" t="str">
        <f t="shared" si="10"/>
        <v>メ</v>
      </c>
      <c r="K48" s="71" t="str">
        <f t="shared" si="3"/>
        <v>120歳200メ</v>
      </c>
    </row>
    <row r="49" spans="1:11">
      <c r="A49" s="64">
        <v>48</v>
      </c>
      <c r="B49" s="63" t="s">
        <v>24</v>
      </c>
      <c r="C49" s="61"/>
      <c r="D49" s="65" t="s">
        <v>8</v>
      </c>
      <c r="E49" s="63" t="s">
        <v>44</v>
      </c>
      <c r="G49" s="71" t="str">
        <f t="shared" si="8"/>
        <v>一般男子</v>
      </c>
      <c r="H49" s="71" t="str">
        <f t="shared" si="4"/>
        <v/>
      </c>
      <c r="I49" s="71" t="str">
        <f t="shared" si="1"/>
        <v>200</v>
      </c>
      <c r="J49" s="71" t="str">
        <f t="shared" si="10"/>
        <v>メ</v>
      </c>
      <c r="K49" s="71" t="str">
        <f t="shared" si="3"/>
        <v>一般男子200メ</v>
      </c>
    </row>
    <row r="50" spans="1:11">
      <c r="A50" s="64">
        <v>49</v>
      </c>
      <c r="B50" s="63" t="s">
        <v>36</v>
      </c>
      <c r="C50" s="64"/>
      <c r="D50" s="65" t="s">
        <v>7</v>
      </c>
      <c r="E50" s="63" t="s">
        <v>23</v>
      </c>
      <c r="G50" s="71" t="str">
        <f t="shared" si="8"/>
        <v>一般女子</v>
      </c>
      <c r="H50" s="71" t="str">
        <f t="shared" si="4"/>
        <v/>
      </c>
      <c r="I50" s="71" t="str">
        <f t="shared" si="1"/>
        <v>100</v>
      </c>
      <c r="J50" s="71" t="str">
        <f t="shared" si="10"/>
        <v>自</v>
      </c>
      <c r="K50" s="71" t="str">
        <f t="shared" si="3"/>
        <v>一般女子100自</v>
      </c>
    </row>
    <row r="51" spans="1:11">
      <c r="A51" s="64">
        <v>50</v>
      </c>
      <c r="B51" s="63" t="s">
        <v>37</v>
      </c>
      <c r="C51" s="64"/>
      <c r="D51" s="65" t="s">
        <v>7</v>
      </c>
      <c r="E51" s="63" t="s">
        <v>23</v>
      </c>
      <c r="G51" s="71" t="str">
        <f t="shared" si="8"/>
        <v>中学生女</v>
      </c>
      <c r="H51" s="71" t="str">
        <f t="shared" si="4"/>
        <v/>
      </c>
      <c r="I51" s="71" t="str">
        <f t="shared" si="1"/>
        <v>100</v>
      </c>
      <c r="J51" s="71" t="str">
        <f t="shared" si="10"/>
        <v>自</v>
      </c>
      <c r="K51" s="71" t="str">
        <f t="shared" si="3"/>
        <v>中学生女100自</v>
      </c>
    </row>
    <row r="52" spans="1:11">
      <c r="A52" s="64">
        <v>51</v>
      </c>
      <c r="B52" s="63" t="s">
        <v>24</v>
      </c>
      <c r="C52" s="64"/>
      <c r="D52" s="65" t="s">
        <v>7</v>
      </c>
      <c r="E52" s="63" t="s">
        <v>23</v>
      </c>
      <c r="G52" s="71" t="str">
        <f t="shared" si="8"/>
        <v>一般男子</v>
      </c>
      <c r="H52" s="71" t="str">
        <f t="shared" si="4"/>
        <v/>
      </c>
      <c r="I52" s="71" t="str">
        <f t="shared" si="1"/>
        <v>100</v>
      </c>
      <c r="J52" s="71" t="str">
        <f t="shared" si="10"/>
        <v>自</v>
      </c>
      <c r="K52" s="71" t="str">
        <f t="shared" si="3"/>
        <v>一般男子100自</v>
      </c>
    </row>
    <row r="53" spans="1:11">
      <c r="A53" s="64">
        <v>52</v>
      </c>
      <c r="B53" s="63" t="s">
        <v>27</v>
      </c>
      <c r="C53" s="64"/>
      <c r="D53" s="65" t="s">
        <v>7</v>
      </c>
      <c r="E53" s="63" t="s">
        <v>23</v>
      </c>
      <c r="G53" s="71" t="str">
        <f t="shared" si="8"/>
        <v>中学生男</v>
      </c>
      <c r="H53" s="71" t="str">
        <f>IF(C53&lt;&gt;"","("&amp;LEFT(C53,1)&amp;")","")</f>
        <v/>
      </c>
      <c r="I53" s="71" t="str">
        <f t="shared" si="1"/>
        <v>100</v>
      </c>
      <c r="J53" s="71" t="str">
        <f t="shared" si="10"/>
        <v>自</v>
      </c>
      <c r="K53" s="71" t="str">
        <f t="shared" si="3"/>
        <v>中学生男100自</v>
      </c>
    </row>
    <row r="54" spans="1:11">
      <c r="A54" s="64">
        <v>53</v>
      </c>
      <c r="B54" s="63" t="s">
        <v>36</v>
      </c>
      <c r="D54" s="65" t="s">
        <v>134</v>
      </c>
      <c r="E54" s="63" t="s">
        <v>25</v>
      </c>
      <c r="G54" s="71" t="str">
        <f t="shared" si="8"/>
        <v>一般女子</v>
      </c>
      <c r="H54" s="71" t="str">
        <f>IF(C54&lt;&gt;"","("&amp;LEFT(D54,1)&amp;")","")</f>
        <v/>
      </c>
      <c r="I54" s="71" t="str">
        <f t="shared" si="1"/>
        <v>100</v>
      </c>
      <c r="J54" s="71" t="str">
        <f t="shared" si="10"/>
        <v>平</v>
      </c>
      <c r="K54" s="71" t="str">
        <f t="shared" si="3"/>
        <v>一般女子100平</v>
      </c>
    </row>
    <row r="55" spans="1:11">
      <c r="A55" s="64">
        <v>54</v>
      </c>
      <c r="B55" s="63" t="s">
        <v>37</v>
      </c>
      <c r="D55" s="65" t="s">
        <v>134</v>
      </c>
      <c r="E55" s="63" t="s">
        <v>25</v>
      </c>
      <c r="G55" s="71" t="str">
        <f t="shared" si="8"/>
        <v>中学生女</v>
      </c>
      <c r="H55" s="71" t="str">
        <f t="shared" ref="H55:H111" si="14">IF(C55&lt;&gt;"","("&amp;LEFT(D55,1)&amp;")","")</f>
        <v/>
      </c>
      <c r="I55" s="71" t="str">
        <f t="shared" si="1"/>
        <v>100</v>
      </c>
      <c r="J55" s="71" t="str">
        <f t="shared" si="10"/>
        <v>平</v>
      </c>
      <c r="K55" s="71" t="str">
        <f t="shared" si="3"/>
        <v>中学生女100平</v>
      </c>
    </row>
    <row r="56" spans="1:11">
      <c r="A56" s="64">
        <v>55</v>
      </c>
      <c r="B56" s="63" t="s">
        <v>24</v>
      </c>
      <c r="D56" s="65" t="s">
        <v>134</v>
      </c>
      <c r="E56" s="63" t="s">
        <v>25</v>
      </c>
      <c r="G56" s="71" t="str">
        <f t="shared" si="8"/>
        <v>一般男子</v>
      </c>
      <c r="H56" s="71" t="str">
        <f t="shared" si="14"/>
        <v/>
      </c>
      <c r="I56" s="71" t="str">
        <f t="shared" si="1"/>
        <v>100</v>
      </c>
      <c r="J56" s="71" t="str">
        <f t="shared" si="10"/>
        <v>平</v>
      </c>
      <c r="K56" s="71" t="str">
        <f t="shared" ref="K56:K111" si="15">G56&amp;H56&amp;I56&amp;J56</f>
        <v>一般男子100平</v>
      </c>
    </row>
    <row r="57" spans="1:11">
      <c r="A57" s="64">
        <v>56</v>
      </c>
      <c r="B57" s="63" t="s">
        <v>27</v>
      </c>
      <c r="D57" s="65" t="s">
        <v>134</v>
      </c>
      <c r="E57" s="63" t="s">
        <v>25</v>
      </c>
      <c r="G57" s="71" t="str">
        <f t="shared" si="8"/>
        <v>中学生男</v>
      </c>
      <c r="H57" s="71" t="str">
        <f t="shared" si="14"/>
        <v/>
      </c>
      <c r="I57" s="71" t="str">
        <f t="shared" si="1"/>
        <v>100</v>
      </c>
      <c r="J57" s="71" t="str">
        <f t="shared" si="10"/>
        <v>平</v>
      </c>
      <c r="K57" s="71" t="str">
        <f t="shared" si="15"/>
        <v>中学生男100平</v>
      </c>
    </row>
    <row r="58" spans="1:11">
      <c r="A58" s="64">
        <v>57</v>
      </c>
      <c r="B58" s="63" t="s">
        <v>29</v>
      </c>
      <c r="D58" s="65" t="s">
        <v>135</v>
      </c>
      <c r="E58" s="63" t="s">
        <v>31</v>
      </c>
      <c r="G58" s="71" t="str">
        <f>LEFT(B58,3)&amp;MID(B58,6,1)</f>
        <v>50歳女</v>
      </c>
      <c r="H58" s="71" t="str">
        <f t="shared" si="14"/>
        <v/>
      </c>
      <c r="I58" s="71" t="str">
        <f t="shared" si="1"/>
        <v>50</v>
      </c>
      <c r="J58" s="71" t="str">
        <f t="shared" si="10"/>
        <v>バ</v>
      </c>
      <c r="K58" s="71" t="str">
        <f t="shared" si="15"/>
        <v>50歳女50バ</v>
      </c>
    </row>
    <row r="59" spans="1:11">
      <c r="A59" s="64">
        <v>58</v>
      </c>
      <c r="B59" s="63" t="s">
        <v>32</v>
      </c>
      <c r="D59" s="65" t="s">
        <v>135</v>
      </c>
      <c r="E59" s="63" t="s">
        <v>31</v>
      </c>
      <c r="G59" s="71" t="str">
        <f t="shared" ref="G59:G60" si="16">LEFT(B59,3)&amp;MID(B59,6,1)</f>
        <v>40歳女</v>
      </c>
      <c r="H59" s="71" t="str">
        <f t="shared" si="14"/>
        <v/>
      </c>
      <c r="I59" s="71" t="str">
        <f t="shared" si="1"/>
        <v>50</v>
      </c>
      <c r="J59" s="71" t="str">
        <f t="shared" si="10"/>
        <v>バ</v>
      </c>
      <c r="K59" s="71" t="str">
        <f t="shared" si="15"/>
        <v>40歳女50バ</v>
      </c>
    </row>
    <row r="60" spans="1:11">
      <c r="A60" s="64">
        <v>59</v>
      </c>
      <c r="B60" s="63" t="s">
        <v>34</v>
      </c>
      <c r="D60" s="65" t="s">
        <v>135</v>
      </c>
      <c r="E60" s="63" t="s">
        <v>31</v>
      </c>
      <c r="G60" s="71" t="str">
        <f t="shared" si="16"/>
        <v>30歳女</v>
      </c>
      <c r="H60" s="71" t="str">
        <f t="shared" si="14"/>
        <v/>
      </c>
      <c r="I60" s="71" t="str">
        <f t="shared" si="1"/>
        <v>50</v>
      </c>
      <c r="J60" s="71" t="str">
        <f t="shared" si="10"/>
        <v>バ</v>
      </c>
      <c r="K60" s="71" t="str">
        <f t="shared" si="15"/>
        <v>30歳女50バ</v>
      </c>
    </row>
    <row r="61" spans="1:11">
      <c r="A61" s="64">
        <v>60</v>
      </c>
      <c r="B61" s="63" t="s">
        <v>36</v>
      </c>
      <c r="D61" s="65" t="s">
        <v>135</v>
      </c>
      <c r="E61" s="63" t="s">
        <v>31</v>
      </c>
      <c r="G61" s="71" t="str">
        <f t="shared" si="8"/>
        <v>一般女子</v>
      </c>
      <c r="H61" s="71" t="str">
        <f t="shared" si="14"/>
        <v/>
      </c>
      <c r="I61" s="71" t="str">
        <f t="shared" si="1"/>
        <v>50</v>
      </c>
      <c r="J61" s="71" t="str">
        <f t="shared" si="10"/>
        <v>バ</v>
      </c>
      <c r="K61" s="71" t="str">
        <f t="shared" si="15"/>
        <v>一般女子50バ</v>
      </c>
    </row>
    <row r="62" spans="1:11">
      <c r="A62" s="64">
        <v>61</v>
      </c>
      <c r="B62" s="63" t="s">
        <v>37</v>
      </c>
      <c r="D62" s="65" t="s">
        <v>135</v>
      </c>
      <c r="E62" s="63" t="s">
        <v>31</v>
      </c>
      <c r="G62" s="71" t="str">
        <f t="shared" si="8"/>
        <v>中学生女</v>
      </c>
      <c r="H62" s="71" t="str">
        <f t="shared" si="14"/>
        <v/>
      </c>
      <c r="I62" s="71" t="str">
        <f t="shared" si="1"/>
        <v>50</v>
      </c>
      <c r="J62" s="71" t="str">
        <f t="shared" si="10"/>
        <v>バ</v>
      </c>
      <c r="K62" s="71" t="str">
        <f t="shared" si="15"/>
        <v>中学生女50バ</v>
      </c>
    </row>
    <row r="63" spans="1:11">
      <c r="A63" s="64">
        <v>62</v>
      </c>
      <c r="B63" s="63" t="s">
        <v>38</v>
      </c>
      <c r="D63" s="65" t="s">
        <v>135</v>
      </c>
      <c r="E63" s="63" t="s">
        <v>31</v>
      </c>
      <c r="G63" s="71" t="str">
        <f>LEFT(B63,3)&amp;MID(B63,6,1)</f>
        <v>50歳男</v>
      </c>
      <c r="H63" s="71" t="str">
        <f t="shared" si="14"/>
        <v/>
      </c>
      <c r="I63" s="71" t="str">
        <f t="shared" si="1"/>
        <v>50</v>
      </c>
      <c r="J63" s="71" t="str">
        <f t="shared" si="10"/>
        <v>バ</v>
      </c>
      <c r="K63" s="71" t="str">
        <f t="shared" si="15"/>
        <v>50歳男50バ</v>
      </c>
    </row>
    <row r="64" spans="1:11">
      <c r="A64" s="64">
        <v>63</v>
      </c>
      <c r="B64" s="63" t="s">
        <v>39</v>
      </c>
      <c r="D64" s="65" t="s">
        <v>135</v>
      </c>
      <c r="E64" s="63" t="s">
        <v>31</v>
      </c>
      <c r="G64" s="71" t="str">
        <f t="shared" ref="G64:G65" si="17">LEFT(B64,3)&amp;MID(B64,6,1)</f>
        <v>40歳男</v>
      </c>
      <c r="H64" s="71" t="str">
        <f t="shared" si="14"/>
        <v/>
      </c>
      <c r="I64" s="71" t="str">
        <f t="shared" si="1"/>
        <v>50</v>
      </c>
      <c r="J64" s="71" t="str">
        <f t="shared" si="10"/>
        <v>バ</v>
      </c>
      <c r="K64" s="71" t="str">
        <f t="shared" si="15"/>
        <v>40歳男50バ</v>
      </c>
    </row>
    <row r="65" spans="1:11">
      <c r="A65" s="64">
        <v>64</v>
      </c>
      <c r="B65" s="63" t="s">
        <v>40</v>
      </c>
      <c r="D65" s="65" t="s">
        <v>135</v>
      </c>
      <c r="E65" s="63" t="s">
        <v>31</v>
      </c>
      <c r="G65" s="71" t="str">
        <f t="shared" si="17"/>
        <v>30歳男</v>
      </c>
      <c r="H65" s="71" t="str">
        <f t="shared" si="14"/>
        <v/>
      </c>
      <c r="I65" s="71" t="str">
        <f t="shared" si="1"/>
        <v>50</v>
      </c>
      <c r="J65" s="71" t="str">
        <f t="shared" si="10"/>
        <v>バ</v>
      </c>
      <c r="K65" s="71" t="str">
        <f t="shared" si="15"/>
        <v>30歳男50バ</v>
      </c>
    </row>
    <row r="66" spans="1:11">
      <c r="A66" s="64">
        <v>65</v>
      </c>
      <c r="B66" s="63" t="s">
        <v>24</v>
      </c>
      <c r="D66" s="65" t="s">
        <v>135</v>
      </c>
      <c r="E66" s="63" t="s">
        <v>31</v>
      </c>
      <c r="G66" s="71" t="str">
        <f t="shared" si="8"/>
        <v>一般男子</v>
      </c>
      <c r="H66" s="71" t="str">
        <f t="shared" si="14"/>
        <v/>
      </c>
      <c r="I66" s="71" t="str">
        <f t="shared" ref="I66:I111" si="18">IF(LEN(D66)&gt;3,LEFT(D66,3),LEFT(D66,2))</f>
        <v>50</v>
      </c>
      <c r="J66" s="71" t="str">
        <f t="shared" si="10"/>
        <v>バ</v>
      </c>
      <c r="K66" s="71" t="str">
        <f t="shared" si="15"/>
        <v>一般男子50バ</v>
      </c>
    </row>
    <row r="67" spans="1:11">
      <c r="A67" s="64">
        <v>66</v>
      </c>
      <c r="B67" s="63" t="s">
        <v>27</v>
      </c>
      <c r="D67" s="65" t="s">
        <v>135</v>
      </c>
      <c r="E67" s="63" t="s">
        <v>31</v>
      </c>
      <c r="G67" s="71" t="str">
        <f t="shared" si="8"/>
        <v>中学生男</v>
      </c>
      <c r="H67" s="71" t="str">
        <f t="shared" si="14"/>
        <v/>
      </c>
      <c r="I67" s="71" t="str">
        <f t="shared" si="18"/>
        <v>50</v>
      </c>
      <c r="J67" s="71" t="str">
        <f t="shared" si="10"/>
        <v>バ</v>
      </c>
      <c r="K67" s="71" t="str">
        <f t="shared" si="15"/>
        <v>中学生男50バ</v>
      </c>
    </row>
    <row r="68" spans="1:11">
      <c r="A68" s="64">
        <v>67</v>
      </c>
      <c r="B68" s="63" t="s">
        <v>29</v>
      </c>
      <c r="D68" s="65" t="s">
        <v>135</v>
      </c>
      <c r="E68" s="63" t="s">
        <v>41</v>
      </c>
      <c r="G68" s="71" t="str">
        <f>LEFT(B68,3)&amp;MID(B68,6,1)</f>
        <v>50歳女</v>
      </c>
      <c r="H68" s="71" t="str">
        <f t="shared" si="14"/>
        <v/>
      </c>
      <c r="I68" s="71" t="str">
        <f t="shared" si="18"/>
        <v>50</v>
      </c>
      <c r="J68" s="71" t="str">
        <f t="shared" si="10"/>
        <v>背</v>
      </c>
      <c r="K68" s="71" t="str">
        <f>G68&amp;H68&amp;I68&amp;J68</f>
        <v>50歳女50背</v>
      </c>
    </row>
    <row r="69" spans="1:11">
      <c r="A69" s="64">
        <v>68</v>
      </c>
      <c r="B69" s="63" t="s">
        <v>32</v>
      </c>
      <c r="D69" s="65" t="s">
        <v>135</v>
      </c>
      <c r="E69" s="63" t="s">
        <v>41</v>
      </c>
      <c r="G69" s="71" t="str">
        <f t="shared" ref="G69:G70" si="19">LEFT(B69,3)&amp;MID(B69,6,1)</f>
        <v>40歳女</v>
      </c>
      <c r="H69" s="71" t="str">
        <f t="shared" si="14"/>
        <v/>
      </c>
      <c r="I69" s="71" t="str">
        <f t="shared" si="18"/>
        <v>50</v>
      </c>
      <c r="J69" s="71" t="str">
        <f t="shared" si="10"/>
        <v>背</v>
      </c>
      <c r="K69" s="71" t="str">
        <f t="shared" si="15"/>
        <v>40歳女50背</v>
      </c>
    </row>
    <row r="70" spans="1:11">
      <c r="A70" s="64">
        <v>69</v>
      </c>
      <c r="B70" s="63" t="s">
        <v>34</v>
      </c>
      <c r="D70" s="65" t="s">
        <v>135</v>
      </c>
      <c r="E70" s="63" t="s">
        <v>41</v>
      </c>
      <c r="G70" s="71" t="str">
        <f t="shared" si="19"/>
        <v>30歳女</v>
      </c>
      <c r="H70" s="71" t="str">
        <f t="shared" si="14"/>
        <v/>
      </c>
      <c r="I70" s="71" t="str">
        <f t="shared" si="18"/>
        <v>50</v>
      </c>
      <c r="J70" s="71" t="str">
        <f t="shared" si="10"/>
        <v>背</v>
      </c>
      <c r="K70" s="71" t="str">
        <f t="shared" si="15"/>
        <v>30歳女50背</v>
      </c>
    </row>
    <row r="71" spans="1:11">
      <c r="A71" s="64">
        <v>70</v>
      </c>
      <c r="B71" s="63" t="s">
        <v>36</v>
      </c>
      <c r="D71" s="65" t="s">
        <v>135</v>
      </c>
      <c r="E71" s="63" t="s">
        <v>41</v>
      </c>
      <c r="G71" s="71" t="str">
        <f t="shared" si="8"/>
        <v>一般女子</v>
      </c>
      <c r="H71" s="71" t="str">
        <f t="shared" si="14"/>
        <v/>
      </c>
      <c r="I71" s="71" t="str">
        <f t="shared" si="18"/>
        <v>50</v>
      </c>
      <c r="J71" s="71" t="str">
        <f t="shared" si="10"/>
        <v>背</v>
      </c>
      <c r="K71" s="71" t="str">
        <f t="shared" si="15"/>
        <v>一般女子50背</v>
      </c>
    </row>
    <row r="72" spans="1:11">
      <c r="A72" s="64">
        <v>71</v>
      </c>
      <c r="B72" s="63" t="s">
        <v>37</v>
      </c>
      <c r="D72" s="65" t="s">
        <v>135</v>
      </c>
      <c r="E72" s="63" t="s">
        <v>41</v>
      </c>
      <c r="G72" s="71" t="str">
        <f t="shared" si="8"/>
        <v>中学生女</v>
      </c>
      <c r="H72" s="71" t="str">
        <f t="shared" si="14"/>
        <v/>
      </c>
      <c r="I72" s="71" t="str">
        <f t="shared" si="18"/>
        <v>50</v>
      </c>
      <c r="J72" s="71" t="str">
        <f t="shared" si="10"/>
        <v>背</v>
      </c>
      <c r="K72" s="71" t="str">
        <f t="shared" si="15"/>
        <v>中学生女50背</v>
      </c>
    </row>
    <row r="73" spans="1:11">
      <c r="A73" s="64">
        <v>72</v>
      </c>
      <c r="B73" s="63" t="s">
        <v>38</v>
      </c>
      <c r="D73" s="65" t="s">
        <v>135</v>
      </c>
      <c r="E73" s="63" t="s">
        <v>41</v>
      </c>
      <c r="G73" s="71" t="str">
        <f>LEFT(B73,3)&amp;MID(B73,6,1)</f>
        <v>50歳男</v>
      </c>
      <c r="H73" s="71" t="str">
        <f t="shared" si="14"/>
        <v/>
      </c>
      <c r="I73" s="71" t="str">
        <f t="shared" si="18"/>
        <v>50</v>
      </c>
      <c r="J73" s="71" t="str">
        <f t="shared" si="10"/>
        <v>背</v>
      </c>
      <c r="K73" s="71" t="str">
        <f t="shared" si="15"/>
        <v>50歳男50背</v>
      </c>
    </row>
    <row r="74" spans="1:11">
      <c r="A74" s="64">
        <v>73</v>
      </c>
      <c r="B74" s="63" t="s">
        <v>39</v>
      </c>
      <c r="D74" s="65" t="s">
        <v>135</v>
      </c>
      <c r="E74" s="63" t="s">
        <v>41</v>
      </c>
      <c r="G74" s="71" t="str">
        <f t="shared" ref="G74:G75" si="20">LEFT(B74,3)&amp;MID(B74,6,1)</f>
        <v>40歳男</v>
      </c>
      <c r="H74" s="71" t="str">
        <f t="shared" si="14"/>
        <v/>
      </c>
      <c r="I74" s="71" t="str">
        <f t="shared" si="18"/>
        <v>50</v>
      </c>
      <c r="J74" s="71" t="str">
        <f t="shared" si="10"/>
        <v>背</v>
      </c>
      <c r="K74" s="71" t="str">
        <f t="shared" si="15"/>
        <v>40歳男50背</v>
      </c>
    </row>
    <row r="75" spans="1:11">
      <c r="A75" s="64">
        <v>74</v>
      </c>
      <c r="B75" s="63" t="s">
        <v>40</v>
      </c>
      <c r="D75" s="65" t="s">
        <v>135</v>
      </c>
      <c r="E75" s="63" t="s">
        <v>41</v>
      </c>
      <c r="G75" s="71" t="str">
        <f t="shared" si="20"/>
        <v>30歳男</v>
      </c>
      <c r="H75" s="71" t="str">
        <f t="shared" si="14"/>
        <v/>
      </c>
      <c r="I75" s="71" t="str">
        <f t="shared" si="18"/>
        <v>50</v>
      </c>
      <c r="J75" s="71" t="str">
        <f t="shared" si="10"/>
        <v>背</v>
      </c>
      <c r="K75" s="71" t="str">
        <f t="shared" si="15"/>
        <v>30歳男50背</v>
      </c>
    </row>
    <row r="76" spans="1:11">
      <c r="A76" s="64">
        <v>75</v>
      </c>
      <c r="B76" s="63" t="s">
        <v>24</v>
      </c>
      <c r="D76" s="65" t="s">
        <v>135</v>
      </c>
      <c r="E76" s="63" t="s">
        <v>41</v>
      </c>
      <c r="G76" s="71" t="str">
        <f t="shared" si="8"/>
        <v>一般男子</v>
      </c>
      <c r="H76" s="71" t="str">
        <f t="shared" si="14"/>
        <v/>
      </c>
      <c r="I76" s="71" t="str">
        <f t="shared" si="18"/>
        <v>50</v>
      </c>
      <c r="J76" s="71" t="str">
        <f t="shared" si="10"/>
        <v>背</v>
      </c>
      <c r="K76" s="71" t="str">
        <f t="shared" si="15"/>
        <v>一般男子50背</v>
      </c>
    </row>
    <row r="77" spans="1:11">
      <c r="A77" s="64">
        <v>76</v>
      </c>
      <c r="B77" s="63" t="s">
        <v>27</v>
      </c>
      <c r="D77" s="65" t="s">
        <v>135</v>
      </c>
      <c r="E77" s="63" t="s">
        <v>41</v>
      </c>
      <c r="G77" s="71" t="str">
        <f t="shared" si="8"/>
        <v>中学生男</v>
      </c>
      <c r="H77" s="71" t="str">
        <f t="shared" si="14"/>
        <v/>
      </c>
      <c r="I77" s="71" t="str">
        <f t="shared" si="18"/>
        <v>50</v>
      </c>
      <c r="J77" s="71" t="str">
        <f t="shared" si="10"/>
        <v>背</v>
      </c>
      <c r="K77" s="71" t="str">
        <f t="shared" si="15"/>
        <v>中学生男50背</v>
      </c>
    </row>
    <row r="78" spans="1:11">
      <c r="A78" s="64">
        <v>77</v>
      </c>
      <c r="B78" s="63" t="s">
        <v>33</v>
      </c>
      <c r="D78" s="65" t="s">
        <v>135</v>
      </c>
      <c r="E78" s="63" t="s">
        <v>23</v>
      </c>
      <c r="G78" s="71" t="str">
        <f>LEFT(B78,3)&amp;MID(B78,6,1)</f>
        <v>60歳女</v>
      </c>
      <c r="H78" s="71" t="str">
        <f t="shared" si="14"/>
        <v/>
      </c>
      <c r="I78" s="71" t="str">
        <f t="shared" si="18"/>
        <v>50</v>
      </c>
      <c r="J78" s="71" t="str">
        <f t="shared" si="10"/>
        <v>自</v>
      </c>
      <c r="K78" s="71" t="str">
        <f t="shared" si="15"/>
        <v>60歳女50自</v>
      </c>
    </row>
    <row r="79" spans="1:11">
      <c r="A79" s="64">
        <v>78</v>
      </c>
      <c r="B79" s="63" t="s">
        <v>29</v>
      </c>
      <c r="D79" s="65" t="s">
        <v>135</v>
      </c>
      <c r="E79" s="63" t="s">
        <v>23</v>
      </c>
      <c r="G79" s="71" t="str">
        <f t="shared" ref="G79:G81" si="21">LEFT(B79,3)&amp;MID(B79,6,1)</f>
        <v>50歳女</v>
      </c>
      <c r="H79" s="71" t="str">
        <f t="shared" si="14"/>
        <v/>
      </c>
      <c r="I79" s="71" t="str">
        <f t="shared" si="18"/>
        <v>50</v>
      </c>
      <c r="J79" s="71" t="str">
        <f t="shared" si="10"/>
        <v>自</v>
      </c>
      <c r="K79" s="71" t="str">
        <f t="shared" si="15"/>
        <v>50歳女50自</v>
      </c>
    </row>
    <row r="80" spans="1:11">
      <c r="A80" s="64">
        <v>79</v>
      </c>
      <c r="B80" s="63" t="s">
        <v>32</v>
      </c>
      <c r="D80" s="65" t="s">
        <v>135</v>
      </c>
      <c r="E80" s="63" t="s">
        <v>23</v>
      </c>
      <c r="G80" s="71" t="str">
        <f t="shared" si="21"/>
        <v>40歳女</v>
      </c>
      <c r="H80" s="71" t="str">
        <f t="shared" si="14"/>
        <v/>
      </c>
      <c r="I80" s="71" t="str">
        <f t="shared" si="18"/>
        <v>50</v>
      </c>
      <c r="J80" s="71" t="str">
        <f t="shared" si="10"/>
        <v>自</v>
      </c>
      <c r="K80" s="71" t="str">
        <f t="shared" si="15"/>
        <v>40歳女50自</v>
      </c>
    </row>
    <row r="81" spans="1:11">
      <c r="A81" s="64">
        <v>80</v>
      </c>
      <c r="B81" s="63" t="s">
        <v>34</v>
      </c>
      <c r="D81" s="65" t="s">
        <v>135</v>
      </c>
      <c r="E81" s="63" t="s">
        <v>23</v>
      </c>
      <c r="G81" s="71" t="str">
        <f t="shared" si="21"/>
        <v>30歳女</v>
      </c>
      <c r="H81" s="71" t="str">
        <f t="shared" si="14"/>
        <v/>
      </c>
      <c r="I81" s="71" t="str">
        <f t="shared" si="18"/>
        <v>50</v>
      </c>
      <c r="J81" s="71" t="str">
        <f t="shared" si="10"/>
        <v>自</v>
      </c>
      <c r="K81" s="71" t="str">
        <f t="shared" si="15"/>
        <v>30歳女50自</v>
      </c>
    </row>
    <row r="82" spans="1:11">
      <c r="A82" s="64">
        <v>81</v>
      </c>
      <c r="B82" s="63" t="s">
        <v>36</v>
      </c>
      <c r="D82" s="65" t="s">
        <v>135</v>
      </c>
      <c r="E82" s="63" t="s">
        <v>23</v>
      </c>
      <c r="G82" s="71" t="str">
        <f t="shared" si="8"/>
        <v>一般女子</v>
      </c>
      <c r="H82" s="71" t="str">
        <f t="shared" si="14"/>
        <v/>
      </c>
      <c r="I82" s="71" t="str">
        <f t="shared" si="18"/>
        <v>50</v>
      </c>
      <c r="J82" s="71" t="str">
        <f t="shared" si="10"/>
        <v>自</v>
      </c>
      <c r="K82" s="71" t="str">
        <f t="shared" si="15"/>
        <v>一般女子50自</v>
      </c>
    </row>
    <row r="83" spans="1:11">
      <c r="A83" s="64">
        <v>82</v>
      </c>
      <c r="B83" s="63" t="s">
        <v>37</v>
      </c>
      <c r="D83" s="65" t="s">
        <v>135</v>
      </c>
      <c r="E83" s="63" t="s">
        <v>23</v>
      </c>
      <c r="G83" s="71" t="str">
        <f t="shared" si="8"/>
        <v>中学生女</v>
      </c>
      <c r="H83" s="71" t="str">
        <f t="shared" si="14"/>
        <v/>
      </c>
      <c r="I83" s="71" t="str">
        <f t="shared" si="18"/>
        <v>50</v>
      </c>
      <c r="J83" s="71" t="str">
        <f t="shared" si="10"/>
        <v>自</v>
      </c>
      <c r="K83" s="71" t="str">
        <f t="shared" si="15"/>
        <v>中学生女50自</v>
      </c>
    </row>
    <row r="84" spans="1:11">
      <c r="A84" s="64">
        <v>83</v>
      </c>
      <c r="B84" s="63" t="s">
        <v>35</v>
      </c>
      <c r="D84" s="65" t="s">
        <v>135</v>
      </c>
      <c r="E84" s="63" t="s">
        <v>23</v>
      </c>
      <c r="G84" s="71" t="str">
        <f>LEFT(B84,3)&amp;MID(B84,6,1)</f>
        <v>60歳男</v>
      </c>
      <c r="H84" s="71" t="str">
        <f t="shared" si="14"/>
        <v/>
      </c>
      <c r="I84" s="71" t="str">
        <f t="shared" si="18"/>
        <v>50</v>
      </c>
      <c r="J84" s="71" t="str">
        <f t="shared" si="10"/>
        <v>自</v>
      </c>
      <c r="K84" s="71" t="str">
        <f t="shared" si="15"/>
        <v>60歳男50自</v>
      </c>
    </row>
    <row r="85" spans="1:11">
      <c r="A85" s="64">
        <v>84</v>
      </c>
      <c r="B85" s="63" t="s">
        <v>38</v>
      </c>
      <c r="D85" s="65" t="s">
        <v>135</v>
      </c>
      <c r="E85" s="63" t="s">
        <v>23</v>
      </c>
      <c r="G85" s="71" t="str">
        <f t="shared" ref="G85:G87" si="22">LEFT(B85,3)&amp;MID(B85,6,1)</f>
        <v>50歳男</v>
      </c>
      <c r="H85" s="71" t="str">
        <f t="shared" si="14"/>
        <v/>
      </c>
      <c r="I85" s="71" t="str">
        <f t="shared" si="18"/>
        <v>50</v>
      </c>
      <c r="J85" s="71" t="str">
        <f t="shared" si="10"/>
        <v>自</v>
      </c>
      <c r="K85" s="71" t="str">
        <f t="shared" si="15"/>
        <v>50歳男50自</v>
      </c>
    </row>
    <row r="86" spans="1:11">
      <c r="A86" s="64">
        <v>85</v>
      </c>
      <c r="B86" s="63" t="s">
        <v>39</v>
      </c>
      <c r="D86" s="65" t="s">
        <v>135</v>
      </c>
      <c r="E86" s="63" t="s">
        <v>23</v>
      </c>
      <c r="G86" s="71" t="str">
        <f t="shared" si="22"/>
        <v>40歳男</v>
      </c>
      <c r="H86" s="71" t="str">
        <f t="shared" si="14"/>
        <v/>
      </c>
      <c r="I86" s="71" t="str">
        <f t="shared" si="18"/>
        <v>50</v>
      </c>
      <c r="J86" s="71" t="str">
        <f t="shared" si="10"/>
        <v>自</v>
      </c>
      <c r="K86" s="71" t="str">
        <f t="shared" si="15"/>
        <v>40歳男50自</v>
      </c>
    </row>
    <row r="87" spans="1:11">
      <c r="A87" s="64">
        <v>86</v>
      </c>
      <c r="B87" s="63" t="s">
        <v>40</v>
      </c>
      <c r="D87" s="65" t="s">
        <v>135</v>
      </c>
      <c r="E87" s="63" t="s">
        <v>23</v>
      </c>
      <c r="G87" s="71" t="str">
        <f t="shared" si="22"/>
        <v>30歳男</v>
      </c>
      <c r="H87" s="71" t="str">
        <f t="shared" si="14"/>
        <v/>
      </c>
      <c r="I87" s="71" t="str">
        <f t="shared" si="18"/>
        <v>50</v>
      </c>
      <c r="J87" s="71" t="str">
        <f t="shared" si="10"/>
        <v>自</v>
      </c>
      <c r="K87" s="71" t="str">
        <f t="shared" si="15"/>
        <v>30歳男50自</v>
      </c>
    </row>
    <row r="88" spans="1:11">
      <c r="A88" s="64">
        <v>87</v>
      </c>
      <c r="B88" s="63" t="s">
        <v>24</v>
      </c>
      <c r="D88" s="65" t="s">
        <v>135</v>
      </c>
      <c r="E88" s="63" t="s">
        <v>23</v>
      </c>
      <c r="G88" s="71" t="str">
        <f t="shared" si="8"/>
        <v>一般男子</v>
      </c>
      <c r="H88" s="71" t="str">
        <f t="shared" si="14"/>
        <v/>
      </c>
      <c r="I88" s="71" t="str">
        <f t="shared" si="18"/>
        <v>50</v>
      </c>
      <c r="J88" s="71" t="str">
        <f t="shared" si="10"/>
        <v>自</v>
      </c>
      <c r="K88" s="71" t="str">
        <f t="shared" si="15"/>
        <v>一般男子50自</v>
      </c>
    </row>
    <row r="89" spans="1:11">
      <c r="A89" s="64">
        <v>88</v>
      </c>
      <c r="B89" s="63" t="s">
        <v>27</v>
      </c>
      <c r="D89" s="65" t="s">
        <v>135</v>
      </c>
      <c r="E89" s="63" t="s">
        <v>23</v>
      </c>
      <c r="G89" s="71" t="str">
        <f t="shared" si="8"/>
        <v>中学生男</v>
      </c>
      <c r="H89" s="71" t="str">
        <f t="shared" si="14"/>
        <v/>
      </c>
      <c r="I89" s="71" t="str">
        <f t="shared" si="18"/>
        <v>50</v>
      </c>
      <c r="J89" s="71" t="str">
        <f t="shared" si="10"/>
        <v>自</v>
      </c>
      <c r="K89" s="71" t="str">
        <f t="shared" si="15"/>
        <v>中学生男50自</v>
      </c>
    </row>
    <row r="90" spans="1:11">
      <c r="A90" s="64">
        <v>89</v>
      </c>
      <c r="B90" s="63" t="s">
        <v>33</v>
      </c>
      <c r="D90" s="65" t="s">
        <v>135</v>
      </c>
      <c r="E90" s="63" t="s">
        <v>25</v>
      </c>
      <c r="G90" s="71" t="str">
        <f>LEFT(B90,3)&amp;MID(B90,6,1)</f>
        <v>60歳女</v>
      </c>
      <c r="H90" s="71" t="str">
        <f t="shared" si="14"/>
        <v/>
      </c>
      <c r="I90" s="71" t="str">
        <f t="shared" si="18"/>
        <v>50</v>
      </c>
      <c r="J90" s="71" t="str">
        <f t="shared" si="10"/>
        <v>平</v>
      </c>
      <c r="K90" s="71" t="str">
        <f t="shared" si="15"/>
        <v>60歳女50平</v>
      </c>
    </row>
    <row r="91" spans="1:11">
      <c r="A91" s="64">
        <v>90</v>
      </c>
      <c r="B91" s="63" t="s">
        <v>29</v>
      </c>
      <c r="D91" s="65" t="s">
        <v>135</v>
      </c>
      <c r="E91" s="63" t="s">
        <v>25</v>
      </c>
      <c r="G91" s="71" t="str">
        <f t="shared" ref="G91:G93" si="23">LEFT(B91,3)&amp;MID(B91,6,1)</f>
        <v>50歳女</v>
      </c>
      <c r="H91" s="71" t="str">
        <f t="shared" si="14"/>
        <v/>
      </c>
      <c r="I91" s="71" t="str">
        <f t="shared" si="18"/>
        <v>50</v>
      </c>
      <c r="J91" s="71" t="str">
        <f t="shared" ref="J91:J111" si="24">LEFT(E91,1)</f>
        <v>平</v>
      </c>
      <c r="K91" s="71" t="str">
        <f t="shared" si="15"/>
        <v>50歳女50平</v>
      </c>
    </row>
    <row r="92" spans="1:11">
      <c r="A92" s="64">
        <v>91</v>
      </c>
      <c r="B92" s="63" t="s">
        <v>32</v>
      </c>
      <c r="D92" s="65" t="s">
        <v>135</v>
      </c>
      <c r="E92" s="63" t="s">
        <v>25</v>
      </c>
      <c r="G92" s="71" t="str">
        <f t="shared" si="23"/>
        <v>40歳女</v>
      </c>
      <c r="H92" s="71" t="str">
        <f t="shared" si="14"/>
        <v/>
      </c>
      <c r="I92" s="71" t="str">
        <f t="shared" si="18"/>
        <v>50</v>
      </c>
      <c r="J92" s="71" t="str">
        <f t="shared" si="24"/>
        <v>平</v>
      </c>
      <c r="K92" s="71" t="str">
        <f t="shared" si="15"/>
        <v>40歳女50平</v>
      </c>
    </row>
    <row r="93" spans="1:11">
      <c r="A93" s="64">
        <v>92</v>
      </c>
      <c r="B93" s="63" t="s">
        <v>34</v>
      </c>
      <c r="D93" s="65" t="s">
        <v>135</v>
      </c>
      <c r="E93" s="63" t="s">
        <v>25</v>
      </c>
      <c r="G93" s="71" t="str">
        <f t="shared" si="23"/>
        <v>30歳女</v>
      </c>
      <c r="H93" s="71" t="str">
        <f t="shared" si="14"/>
        <v/>
      </c>
      <c r="I93" s="71" t="str">
        <f t="shared" si="18"/>
        <v>50</v>
      </c>
      <c r="J93" s="71" t="str">
        <f t="shared" si="24"/>
        <v>平</v>
      </c>
      <c r="K93" s="71" t="str">
        <f t="shared" si="15"/>
        <v>30歳女50平</v>
      </c>
    </row>
    <row r="94" spans="1:11">
      <c r="A94" s="64">
        <v>93</v>
      </c>
      <c r="B94" s="63" t="s">
        <v>36</v>
      </c>
      <c r="D94" s="65" t="s">
        <v>135</v>
      </c>
      <c r="E94" s="63" t="s">
        <v>25</v>
      </c>
      <c r="G94" s="71" t="str">
        <f t="shared" ref="G94:G111" si="25">LEFT(B94,3)&amp;MID(B94,4,1)</f>
        <v>一般女子</v>
      </c>
      <c r="H94" s="71" t="str">
        <f t="shared" si="14"/>
        <v/>
      </c>
      <c r="I94" s="71" t="str">
        <f t="shared" si="18"/>
        <v>50</v>
      </c>
      <c r="J94" s="71" t="str">
        <f t="shared" si="24"/>
        <v>平</v>
      </c>
      <c r="K94" s="71" t="str">
        <f t="shared" si="15"/>
        <v>一般女子50平</v>
      </c>
    </row>
    <row r="95" spans="1:11">
      <c r="A95" s="64">
        <v>94</v>
      </c>
      <c r="B95" s="63" t="s">
        <v>37</v>
      </c>
      <c r="D95" s="65" t="s">
        <v>135</v>
      </c>
      <c r="E95" s="63" t="s">
        <v>25</v>
      </c>
      <c r="G95" s="71" t="str">
        <f t="shared" si="25"/>
        <v>中学生女</v>
      </c>
      <c r="H95" s="71" t="str">
        <f t="shared" si="14"/>
        <v/>
      </c>
      <c r="I95" s="71" t="str">
        <f t="shared" si="18"/>
        <v>50</v>
      </c>
      <c r="J95" s="71" t="str">
        <f t="shared" si="24"/>
        <v>平</v>
      </c>
      <c r="K95" s="71" t="str">
        <f t="shared" si="15"/>
        <v>中学生女50平</v>
      </c>
    </row>
    <row r="96" spans="1:11">
      <c r="A96" s="64">
        <v>95</v>
      </c>
      <c r="B96" s="63" t="s">
        <v>35</v>
      </c>
      <c r="D96" s="65" t="s">
        <v>135</v>
      </c>
      <c r="E96" s="63" t="s">
        <v>25</v>
      </c>
      <c r="G96" s="71" t="str">
        <f>LEFT(B96,3)&amp;MID(B96,6,1)</f>
        <v>60歳男</v>
      </c>
      <c r="H96" s="71" t="str">
        <f t="shared" si="14"/>
        <v/>
      </c>
      <c r="I96" s="71" t="str">
        <f t="shared" si="18"/>
        <v>50</v>
      </c>
      <c r="J96" s="71" t="str">
        <f t="shared" si="24"/>
        <v>平</v>
      </c>
      <c r="K96" s="71" t="str">
        <f t="shared" si="15"/>
        <v>60歳男50平</v>
      </c>
    </row>
    <row r="97" spans="1:11">
      <c r="A97" s="64">
        <v>96</v>
      </c>
      <c r="B97" s="63" t="s">
        <v>38</v>
      </c>
      <c r="D97" s="65" t="s">
        <v>135</v>
      </c>
      <c r="E97" s="63" t="s">
        <v>25</v>
      </c>
      <c r="G97" s="71" t="str">
        <f t="shared" ref="G97:G99" si="26">LEFT(B97,3)&amp;MID(B97,6,1)</f>
        <v>50歳男</v>
      </c>
      <c r="H97" s="71" t="str">
        <f t="shared" si="14"/>
        <v/>
      </c>
      <c r="I97" s="71" t="str">
        <f t="shared" si="18"/>
        <v>50</v>
      </c>
      <c r="J97" s="71" t="str">
        <f t="shared" si="24"/>
        <v>平</v>
      </c>
      <c r="K97" s="71" t="str">
        <f t="shared" si="15"/>
        <v>50歳男50平</v>
      </c>
    </row>
    <row r="98" spans="1:11">
      <c r="A98" s="64">
        <v>97</v>
      </c>
      <c r="B98" s="63" t="s">
        <v>39</v>
      </c>
      <c r="D98" s="65" t="s">
        <v>135</v>
      </c>
      <c r="E98" s="63" t="s">
        <v>25</v>
      </c>
      <c r="G98" s="71" t="str">
        <f t="shared" si="26"/>
        <v>40歳男</v>
      </c>
      <c r="H98" s="71" t="str">
        <f t="shared" si="14"/>
        <v/>
      </c>
      <c r="I98" s="71" t="str">
        <f t="shared" si="18"/>
        <v>50</v>
      </c>
      <c r="J98" s="71" t="str">
        <f t="shared" si="24"/>
        <v>平</v>
      </c>
      <c r="K98" s="71" t="str">
        <f t="shared" si="15"/>
        <v>40歳男50平</v>
      </c>
    </row>
    <row r="99" spans="1:11">
      <c r="A99" s="64">
        <v>98</v>
      </c>
      <c r="B99" s="63" t="s">
        <v>40</v>
      </c>
      <c r="D99" s="65" t="s">
        <v>135</v>
      </c>
      <c r="E99" s="63" t="s">
        <v>25</v>
      </c>
      <c r="G99" s="71" t="str">
        <f t="shared" si="26"/>
        <v>30歳男</v>
      </c>
      <c r="H99" s="71" t="str">
        <f t="shared" si="14"/>
        <v/>
      </c>
      <c r="I99" s="71" t="str">
        <f t="shared" si="18"/>
        <v>50</v>
      </c>
      <c r="J99" s="71" t="str">
        <f t="shared" si="24"/>
        <v>平</v>
      </c>
      <c r="K99" s="71" t="str">
        <f t="shared" si="15"/>
        <v>30歳男50平</v>
      </c>
    </row>
    <row r="100" spans="1:11">
      <c r="A100" s="64">
        <v>99</v>
      </c>
      <c r="B100" s="63" t="s">
        <v>24</v>
      </c>
      <c r="D100" s="65" t="s">
        <v>135</v>
      </c>
      <c r="E100" s="63" t="s">
        <v>25</v>
      </c>
      <c r="G100" s="71" t="str">
        <f t="shared" si="25"/>
        <v>一般男子</v>
      </c>
      <c r="H100" s="71" t="str">
        <f t="shared" si="14"/>
        <v/>
      </c>
      <c r="I100" s="71" t="str">
        <f t="shared" si="18"/>
        <v>50</v>
      </c>
      <c r="J100" s="71" t="str">
        <f t="shared" si="24"/>
        <v>平</v>
      </c>
      <c r="K100" s="71" t="str">
        <f t="shared" si="15"/>
        <v>一般男子50平</v>
      </c>
    </row>
    <row r="101" spans="1:11">
      <c r="A101" s="64">
        <v>100</v>
      </c>
      <c r="B101" s="63" t="s">
        <v>27</v>
      </c>
      <c r="D101" s="65" t="s">
        <v>135</v>
      </c>
      <c r="E101" s="63" t="s">
        <v>25</v>
      </c>
      <c r="G101" s="71" t="str">
        <f t="shared" si="25"/>
        <v>中学生男</v>
      </c>
      <c r="H101" s="71" t="str">
        <f t="shared" si="14"/>
        <v/>
      </c>
      <c r="I101" s="71" t="str">
        <f t="shared" si="18"/>
        <v>50</v>
      </c>
      <c r="J101" s="71" t="str">
        <f t="shared" si="24"/>
        <v>平</v>
      </c>
      <c r="K101" s="71" t="str">
        <f t="shared" si="15"/>
        <v>中学生男50平</v>
      </c>
    </row>
    <row r="102" spans="1:11">
      <c r="A102" s="64">
        <v>101</v>
      </c>
      <c r="B102" s="63" t="s">
        <v>37</v>
      </c>
      <c r="D102" s="65" t="s">
        <v>136</v>
      </c>
      <c r="E102" s="63" t="s">
        <v>14</v>
      </c>
      <c r="G102" s="71" t="str">
        <f t="shared" si="25"/>
        <v>中学生女</v>
      </c>
      <c r="H102" s="71" t="str">
        <f>IF(C102&lt;&gt;"","("&amp;LEFT(D102,1)&amp;")","")</f>
        <v/>
      </c>
      <c r="I102" s="71" t="str">
        <f t="shared" si="18"/>
        <v>200</v>
      </c>
      <c r="J102" s="71" t="str">
        <f t="shared" si="24"/>
        <v>リ</v>
      </c>
      <c r="K102" s="71" t="str">
        <f t="shared" si="15"/>
        <v>中学生女200リ</v>
      </c>
    </row>
    <row r="103" spans="1:11">
      <c r="A103" s="64">
        <v>102</v>
      </c>
      <c r="B103" s="63" t="s">
        <v>130</v>
      </c>
      <c r="D103" s="65" t="s">
        <v>136</v>
      </c>
      <c r="E103" s="63" t="s">
        <v>14</v>
      </c>
      <c r="G103" s="71" t="str">
        <f>LEFT(B103,3)&amp;MID(B103,7,1)</f>
        <v>220女</v>
      </c>
      <c r="H103" s="71" t="str">
        <f t="shared" si="14"/>
        <v/>
      </c>
      <c r="I103" s="71" t="str">
        <f t="shared" si="18"/>
        <v>200</v>
      </c>
      <c r="J103" s="71" t="str">
        <f t="shared" si="24"/>
        <v>リ</v>
      </c>
      <c r="K103" s="71" t="str">
        <f t="shared" si="15"/>
        <v>220女200リ</v>
      </c>
    </row>
    <row r="104" spans="1:11">
      <c r="A104" s="64">
        <v>103</v>
      </c>
      <c r="B104" s="63" t="s">
        <v>126</v>
      </c>
      <c r="D104" s="65" t="s">
        <v>136</v>
      </c>
      <c r="E104" s="63" t="s">
        <v>14</v>
      </c>
      <c r="G104" s="71" t="str">
        <f t="shared" ref="G104:G105" si="27">LEFT(B104,3)&amp;MID(B104,7,1)</f>
        <v>160女</v>
      </c>
      <c r="H104" s="71" t="str">
        <f t="shared" si="14"/>
        <v/>
      </c>
      <c r="I104" s="71" t="str">
        <f t="shared" si="18"/>
        <v>200</v>
      </c>
      <c r="J104" s="71" t="str">
        <f t="shared" si="24"/>
        <v>リ</v>
      </c>
      <c r="K104" s="71" t="str">
        <f t="shared" si="15"/>
        <v>160女200リ</v>
      </c>
    </row>
    <row r="105" spans="1:11">
      <c r="A105" s="64">
        <v>104</v>
      </c>
      <c r="B105" s="63" t="s">
        <v>127</v>
      </c>
      <c r="D105" s="65" t="s">
        <v>136</v>
      </c>
      <c r="E105" s="63" t="s">
        <v>14</v>
      </c>
      <c r="G105" s="71" t="str">
        <f t="shared" si="27"/>
        <v>120女</v>
      </c>
      <c r="H105" s="71" t="str">
        <f t="shared" si="14"/>
        <v/>
      </c>
      <c r="I105" s="71" t="str">
        <f t="shared" si="18"/>
        <v>200</v>
      </c>
      <c r="J105" s="71" t="str">
        <f t="shared" si="24"/>
        <v>リ</v>
      </c>
      <c r="K105" s="71" t="str">
        <f t="shared" si="15"/>
        <v>120女200リ</v>
      </c>
    </row>
    <row r="106" spans="1:11">
      <c r="A106" s="64">
        <v>105</v>
      </c>
      <c r="B106" s="63" t="s">
        <v>36</v>
      </c>
      <c r="D106" s="65" t="s">
        <v>136</v>
      </c>
      <c r="E106" s="63" t="s">
        <v>14</v>
      </c>
      <c r="G106" s="71" t="str">
        <f t="shared" si="25"/>
        <v>一般女子</v>
      </c>
      <c r="H106" s="71" t="str">
        <f t="shared" si="14"/>
        <v/>
      </c>
      <c r="I106" s="71" t="str">
        <f t="shared" si="18"/>
        <v>200</v>
      </c>
      <c r="J106" s="71" t="str">
        <f t="shared" si="24"/>
        <v>リ</v>
      </c>
      <c r="K106" s="71" t="str">
        <f t="shared" si="15"/>
        <v>一般女子200リ</v>
      </c>
    </row>
    <row r="107" spans="1:11">
      <c r="A107" s="64">
        <v>106</v>
      </c>
      <c r="B107" s="63" t="s">
        <v>27</v>
      </c>
      <c r="D107" s="65" t="s">
        <v>136</v>
      </c>
      <c r="E107" s="63" t="s">
        <v>14</v>
      </c>
      <c r="G107" s="71" t="str">
        <f t="shared" si="25"/>
        <v>中学生男</v>
      </c>
      <c r="H107" s="71" t="str">
        <f t="shared" si="14"/>
        <v/>
      </c>
      <c r="I107" s="71" t="str">
        <f t="shared" si="18"/>
        <v>200</v>
      </c>
      <c r="J107" s="71" t="str">
        <f t="shared" si="24"/>
        <v>リ</v>
      </c>
      <c r="K107" s="71" t="str">
        <f t="shared" si="15"/>
        <v>中学生男200リ</v>
      </c>
    </row>
    <row r="108" spans="1:11">
      <c r="A108" s="64">
        <v>107</v>
      </c>
      <c r="B108" s="63" t="s">
        <v>133</v>
      </c>
      <c r="D108" s="65" t="s">
        <v>136</v>
      </c>
      <c r="E108" s="63" t="s">
        <v>14</v>
      </c>
      <c r="G108" s="71" t="str">
        <f>LEFT(B108,3)&amp;MID(B108,7,1)</f>
        <v>220男</v>
      </c>
      <c r="H108" s="71" t="str">
        <f t="shared" si="14"/>
        <v/>
      </c>
      <c r="I108" s="71" t="str">
        <f t="shared" si="18"/>
        <v>200</v>
      </c>
      <c r="J108" s="71" t="str">
        <f t="shared" si="24"/>
        <v>リ</v>
      </c>
      <c r="K108" s="71" t="str">
        <f t="shared" si="15"/>
        <v>220男200リ</v>
      </c>
    </row>
    <row r="109" spans="1:11">
      <c r="A109" s="64">
        <v>108</v>
      </c>
      <c r="B109" s="63" t="s">
        <v>128</v>
      </c>
      <c r="D109" s="65" t="s">
        <v>136</v>
      </c>
      <c r="E109" s="63" t="s">
        <v>14</v>
      </c>
      <c r="G109" s="71" t="str">
        <f t="shared" ref="G109:G110" si="28">LEFT(B109,3)&amp;MID(B109,7,1)</f>
        <v>160男</v>
      </c>
      <c r="H109" s="71" t="str">
        <f t="shared" si="14"/>
        <v/>
      </c>
      <c r="I109" s="71" t="str">
        <f t="shared" si="18"/>
        <v>200</v>
      </c>
      <c r="J109" s="71" t="str">
        <f t="shared" si="24"/>
        <v>リ</v>
      </c>
      <c r="K109" s="71" t="str">
        <f t="shared" si="15"/>
        <v>160男200リ</v>
      </c>
    </row>
    <row r="110" spans="1:11">
      <c r="A110" s="64">
        <v>109</v>
      </c>
      <c r="B110" s="63" t="s">
        <v>129</v>
      </c>
      <c r="D110" s="65" t="s">
        <v>136</v>
      </c>
      <c r="E110" s="63" t="s">
        <v>14</v>
      </c>
      <c r="G110" s="71" t="str">
        <f t="shared" si="28"/>
        <v>120男</v>
      </c>
      <c r="H110" s="71" t="str">
        <f t="shared" si="14"/>
        <v/>
      </c>
      <c r="I110" s="71" t="str">
        <f t="shared" si="18"/>
        <v>200</v>
      </c>
      <c r="J110" s="71" t="str">
        <f t="shared" si="24"/>
        <v>リ</v>
      </c>
      <c r="K110" s="71" t="str">
        <f t="shared" si="15"/>
        <v>120男200リ</v>
      </c>
    </row>
    <row r="111" spans="1:11">
      <c r="A111" s="64">
        <v>110</v>
      </c>
      <c r="B111" s="63" t="s">
        <v>24</v>
      </c>
      <c r="D111" s="65" t="s">
        <v>136</v>
      </c>
      <c r="E111" s="63" t="s">
        <v>14</v>
      </c>
      <c r="G111" s="71" t="str">
        <f t="shared" si="25"/>
        <v>一般男子</v>
      </c>
      <c r="H111" s="71" t="str">
        <f t="shared" si="14"/>
        <v/>
      </c>
      <c r="I111" s="71" t="str">
        <f t="shared" si="18"/>
        <v>200</v>
      </c>
      <c r="J111" s="71" t="str">
        <f t="shared" si="24"/>
        <v>リ</v>
      </c>
      <c r="K111" s="71" t="str">
        <f t="shared" si="15"/>
        <v>一般男子200リ</v>
      </c>
    </row>
  </sheetData>
  <autoFilter ref="A1:K88" xr:uid="{00000000-0009-0000-0000-000002000000}"/>
  <phoneticPr fontId="2"/>
  <conditionalFormatting sqref="A1">
    <cfRule type="duplicateValues" dxfId="2" priority="11" stopIfTrue="1"/>
  </conditionalFormatting>
  <conditionalFormatting sqref="A2:A111">
    <cfRule type="duplicateValues" dxfId="1" priority="3" stopIfTrue="1"/>
  </conditionalFormatting>
  <conditionalFormatting sqref="G1:H1">
    <cfRule type="duplicateValues" dxfId="0" priority="4" stopIfTrue="1"/>
  </conditionalFormatting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FF19-8DCD-463C-9836-27D64D8F0FD3}">
  <sheetPr>
    <tabColor rgb="FFFF9999"/>
  </sheetPr>
  <dimension ref="A1:P42"/>
  <sheetViews>
    <sheetView workbookViewId="0">
      <selection activeCell="I16" sqref="I16"/>
    </sheetView>
  </sheetViews>
  <sheetFormatPr defaultRowHeight="13.5"/>
  <cols>
    <col min="1" max="1" width="11.625" style="144" customWidth="1"/>
    <col min="2" max="4" width="7.625" style="144" customWidth="1"/>
    <col min="5" max="5" width="10.625" style="144" customWidth="1"/>
    <col min="6" max="10" width="4.625" style="144" customWidth="1"/>
    <col min="11" max="13" width="6.625" style="144" customWidth="1"/>
    <col min="14" max="16384" width="9" style="144"/>
  </cols>
  <sheetData>
    <row r="1" spans="1:16" ht="27" customHeight="1">
      <c r="A1" s="143"/>
    </row>
    <row r="2" spans="1:16" ht="9.9499999999999993" customHeight="1" thickBot="1"/>
    <row r="3" spans="1:16" ht="17.100000000000001" customHeight="1" thickBot="1">
      <c r="A3" s="145" t="s">
        <v>159</v>
      </c>
      <c r="B3" s="285" t="s">
        <v>160</v>
      </c>
      <c r="C3" s="286"/>
      <c r="D3" s="286"/>
      <c r="E3" s="286"/>
      <c r="F3" s="286"/>
      <c r="G3" s="286"/>
      <c r="H3" s="286"/>
      <c r="I3" s="286"/>
      <c r="J3" s="286"/>
      <c r="K3" s="287"/>
      <c r="L3" s="292" t="s">
        <v>161</v>
      </c>
      <c r="M3" s="293"/>
      <c r="P3" s="146"/>
    </row>
    <row r="4" spans="1:16" ht="17.100000000000001" customHeight="1">
      <c r="A4" s="294"/>
      <c r="B4" s="288"/>
      <c r="C4" s="286"/>
      <c r="D4" s="286"/>
      <c r="E4" s="286"/>
      <c r="F4" s="286"/>
      <c r="G4" s="286"/>
      <c r="H4" s="286"/>
      <c r="I4" s="286"/>
      <c r="J4" s="286"/>
      <c r="K4" s="287"/>
      <c r="L4" s="297"/>
      <c r="M4" s="298"/>
      <c r="P4" s="146"/>
    </row>
    <row r="5" spans="1:16" ht="17.100000000000001" customHeight="1">
      <c r="A5" s="295"/>
      <c r="B5" s="288"/>
      <c r="C5" s="286"/>
      <c r="D5" s="286"/>
      <c r="E5" s="286"/>
      <c r="F5" s="286"/>
      <c r="G5" s="286"/>
      <c r="H5" s="286"/>
      <c r="I5" s="286"/>
      <c r="J5" s="286"/>
      <c r="K5" s="287"/>
      <c r="L5" s="299"/>
      <c r="M5" s="300"/>
      <c r="P5" s="146"/>
    </row>
    <row r="6" spans="1:16" ht="17.100000000000001" customHeight="1" thickBot="1">
      <c r="A6" s="296"/>
      <c r="B6" s="289"/>
      <c r="C6" s="290"/>
      <c r="D6" s="290"/>
      <c r="E6" s="290"/>
      <c r="F6" s="290"/>
      <c r="G6" s="290"/>
      <c r="H6" s="290"/>
      <c r="I6" s="290"/>
      <c r="J6" s="290"/>
      <c r="K6" s="291"/>
      <c r="L6" s="301"/>
      <c r="M6" s="302"/>
      <c r="P6" s="146"/>
    </row>
    <row r="7" spans="1:16" ht="24.95" customHeight="1">
      <c r="A7" s="147" t="s">
        <v>162</v>
      </c>
      <c r="B7" s="303"/>
      <c r="C7" s="304"/>
      <c r="D7" s="304"/>
      <c r="E7" s="304"/>
      <c r="F7" s="304"/>
      <c r="G7" s="304"/>
      <c r="H7" s="304"/>
      <c r="I7" s="304"/>
      <c r="J7" s="305"/>
      <c r="K7" s="148" t="s">
        <v>163</v>
      </c>
      <c r="L7" s="306"/>
      <c r="M7" s="149"/>
    </row>
    <row r="8" spans="1:16" ht="27" customHeight="1">
      <c r="A8" s="150"/>
      <c r="B8" s="307"/>
      <c r="C8" s="308"/>
      <c r="D8" s="308"/>
      <c r="E8" s="308"/>
      <c r="F8" s="308"/>
      <c r="G8" s="308"/>
      <c r="H8" s="308"/>
      <c r="I8" s="308"/>
      <c r="J8" s="309"/>
      <c r="K8" s="151" t="s">
        <v>164</v>
      </c>
      <c r="L8" s="268"/>
      <c r="M8" s="152" t="s">
        <v>165</v>
      </c>
    </row>
    <row r="9" spans="1:16" ht="27" customHeight="1">
      <c r="A9" s="153" t="s">
        <v>166</v>
      </c>
      <c r="B9" s="268"/>
      <c r="C9" s="269"/>
      <c r="D9" s="269"/>
      <c r="E9" s="269"/>
      <c r="F9" s="269"/>
      <c r="G9" s="269"/>
      <c r="H9" s="269"/>
      <c r="I9" s="269"/>
      <c r="J9" s="310"/>
      <c r="K9" s="154" t="s">
        <v>167</v>
      </c>
      <c r="L9" s="155" t="s">
        <v>168</v>
      </c>
      <c r="M9" s="156" t="s">
        <v>169</v>
      </c>
    </row>
    <row r="10" spans="1:16" ht="18" customHeight="1">
      <c r="A10" s="150"/>
      <c r="B10" s="266" t="s">
        <v>170</v>
      </c>
      <c r="C10" s="267"/>
      <c r="D10" s="267"/>
      <c r="E10" s="157"/>
      <c r="F10" s="157"/>
      <c r="G10" s="157"/>
      <c r="H10" s="157"/>
      <c r="I10" s="157"/>
      <c r="J10" s="157"/>
      <c r="K10" s="158" t="s">
        <v>171</v>
      </c>
      <c r="L10" s="159"/>
      <c r="M10" s="160"/>
    </row>
    <row r="11" spans="1:16" ht="18" customHeight="1">
      <c r="A11" s="161" t="s">
        <v>172</v>
      </c>
      <c r="B11" s="268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70"/>
    </row>
    <row r="12" spans="1:16" ht="24.95" customHeight="1" thickBot="1">
      <c r="A12" s="162" t="s">
        <v>173</v>
      </c>
      <c r="B12" s="271"/>
      <c r="C12" s="272"/>
      <c r="D12" s="273"/>
      <c r="E12" s="163" t="s">
        <v>174</v>
      </c>
      <c r="F12" s="274" t="s">
        <v>175</v>
      </c>
      <c r="G12" s="275"/>
      <c r="H12" s="275"/>
      <c r="I12" s="275"/>
      <c r="J12" s="275"/>
      <c r="K12" s="275"/>
      <c r="L12" s="275"/>
      <c r="M12" s="276"/>
    </row>
    <row r="13" spans="1:16" ht="18" customHeight="1" thickTop="1">
      <c r="A13" s="277" t="s">
        <v>176</v>
      </c>
      <c r="B13" s="278"/>
      <c r="C13" s="279"/>
      <c r="D13" s="279"/>
      <c r="E13" s="280"/>
      <c r="F13" s="164" t="s">
        <v>177</v>
      </c>
      <c r="G13" s="266" t="s">
        <v>170</v>
      </c>
      <c r="H13" s="267"/>
      <c r="I13" s="267"/>
      <c r="J13" s="267"/>
      <c r="K13" s="267"/>
      <c r="L13" s="165"/>
      <c r="M13" s="166"/>
    </row>
    <row r="14" spans="1:16" ht="18" customHeight="1">
      <c r="A14" s="311" t="s">
        <v>178</v>
      </c>
      <c r="B14" s="312"/>
      <c r="C14" s="281"/>
      <c r="D14" s="281"/>
      <c r="E14" s="282"/>
      <c r="F14" s="168" t="s">
        <v>179</v>
      </c>
      <c r="G14" s="313"/>
      <c r="H14" s="281"/>
      <c r="I14" s="281"/>
      <c r="J14" s="281"/>
      <c r="K14" s="281"/>
      <c r="L14" s="281"/>
      <c r="M14" s="314"/>
    </row>
    <row r="15" spans="1:16" ht="18" customHeight="1" thickBot="1">
      <c r="A15" s="315" t="s">
        <v>180</v>
      </c>
      <c r="B15" s="316"/>
      <c r="C15" s="283"/>
      <c r="D15" s="283"/>
      <c r="E15" s="284"/>
      <c r="F15" s="169" t="s">
        <v>181</v>
      </c>
      <c r="G15" s="170" t="s">
        <v>182</v>
      </c>
      <c r="H15" s="171"/>
      <c r="I15" s="269"/>
      <c r="J15" s="269"/>
      <c r="K15" s="269"/>
      <c r="L15" s="269"/>
      <c r="M15" s="270"/>
    </row>
    <row r="16" spans="1:16" ht="18.95" customHeight="1" thickTop="1">
      <c r="A16" s="161" t="s">
        <v>183</v>
      </c>
      <c r="B16" s="157" t="s">
        <v>184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72"/>
    </row>
    <row r="17" spans="1:13" ht="18.95" customHeight="1">
      <c r="A17" s="173" t="s">
        <v>185</v>
      </c>
      <c r="B17" s="157" t="s">
        <v>186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72"/>
    </row>
    <row r="18" spans="1:13" ht="18.95" customHeight="1">
      <c r="A18" s="174" t="s">
        <v>187</v>
      </c>
      <c r="B18" s="175" t="s">
        <v>188</v>
      </c>
      <c r="C18" s="165" t="s">
        <v>189</v>
      </c>
      <c r="D18" s="165"/>
      <c r="E18" s="165"/>
      <c r="F18" s="165"/>
      <c r="G18" s="165"/>
      <c r="H18" s="165"/>
      <c r="I18" s="165"/>
      <c r="J18" s="165"/>
      <c r="K18" s="176" t="s">
        <v>190</v>
      </c>
      <c r="L18" s="159"/>
      <c r="M18" s="160"/>
    </row>
    <row r="19" spans="1:13" ht="18.95" customHeight="1">
      <c r="A19" s="177" t="s">
        <v>191</v>
      </c>
      <c r="B19" s="175" t="s">
        <v>192</v>
      </c>
      <c r="C19" s="157" t="s">
        <v>193</v>
      </c>
      <c r="D19" s="157"/>
      <c r="E19" s="157"/>
      <c r="F19" s="157"/>
      <c r="G19" s="157"/>
      <c r="H19" s="157"/>
      <c r="I19" s="157"/>
      <c r="J19" s="157"/>
      <c r="K19" s="178"/>
      <c r="L19" s="157"/>
      <c r="M19" s="172"/>
    </row>
    <row r="20" spans="1:13" ht="18.95" customHeight="1" thickBot="1">
      <c r="A20" s="179" t="s">
        <v>194</v>
      </c>
      <c r="B20" s="180" t="s">
        <v>109</v>
      </c>
      <c r="C20" s="181" t="s">
        <v>195</v>
      </c>
      <c r="D20" s="181"/>
      <c r="E20" s="181"/>
      <c r="F20" s="181"/>
      <c r="G20" s="181"/>
      <c r="H20" s="181"/>
      <c r="I20" s="181"/>
      <c r="J20" s="181"/>
      <c r="K20" s="182"/>
      <c r="L20" s="183" t="s">
        <v>196</v>
      </c>
      <c r="M20" s="184" t="s">
        <v>197</v>
      </c>
    </row>
    <row r="21" spans="1:13" ht="18.95" customHeight="1">
      <c r="A21" s="185"/>
      <c r="B21" s="167"/>
      <c r="C21" s="157"/>
      <c r="D21" s="157"/>
      <c r="E21" s="157"/>
      <c r="F21" s="157"/>
      <c r="G21" s="157"/>
      <c r="H21" s="157"/>
      <c r="I21" s="157"/>
      <c r="J21" s="157"/>
      <c r="K21" s="157"/>
      <c r="L21" s="186"/>
      <c r="M21" s="187"/>
    </row>
    <row r="23" spans="1:13" ht="27" customHeight="1">
      <c r="A23" s="143"/>
    </row>
    <row r="24" spans="1:13" ht="9.9499999999999993" customHeight="1" thickBot="1"/>
    <row r="25" spans="1:13" ht="17.100000000000001" customHeight="1" thickBot="1">
      <c r="A25" s="145" t="s">
        <v>159</v>
      </c>
      <c r="B25" s="285" t="s">
        <v>160</v>
      </c>
      <c r="C25" s="286"/>
      <c r="D25" s="286"/>
      <c r="E25" s="286"/>
      <c r="F25" s="286"/>
      <c r="G25" s="286"/>
      <c r="H25" s="286"/>
      <c r="I25" s="286"/>
      <c r="J25" s="286"/>
      <c r="K25" s="287"/>
      <c r="L25" s="292" t="s">
        <v>161</v>
      </c>
      <c r="M25" s="293"/>
    </row>
    <row r="26" spans="1:13" ht="17.100000000000001" customHeight="1">
      <c r="A26" s="294"/>
      <c r="B26" s="288"/>
      <c r="C26" s="286"/>
      <c r="D26" s="286"/>
      <c r="E26" s="286"/>
      <c r="F26" s="286"/>
      <c r="G26" s="286"/>
      <c r="H26" s="286"/>
      <c r="I26" s="286"/>
      <c r="J26" s="286"/>
      <c r="K26" s="287"/>
      <c r="L26" s="297"/>
      <c r="M26" s="298"/>
    </row>
    <row r="27" spans="1:13" ht="17.100000000000001" customHeight="1">
      <c r="A27" s="295"/>
      <c r="B27" s="288"/>
      <c r="C27" s="286"/>
      <c r="D27" s="286"/>
      <c r="E27" s="286"/>
      <c r="F27" s="286"/>
      <c r="G27" s="286"/>
      <c r="H27" s="286"/>
      <c r="I27" s="286"/>
      <c r="J27" s="286"/>
      <c r="K27" s="287"/>
      <c r="L27" s="299"/>
      <c r="M27" s="300"/>
    </row>
    <row r="28" spans="1:13" ht="17.100000000000001" customHeight="1" thickBot="1">
      <c r="A28" s="296"/>
      <c r="B28" s="289"/>
      <c r="C28" s="290"/>
      <c r="D28" s="290"/>
      <c r="E28" s="290"/>
      <c r="F28" s="290"/>
      <c r="G28" s="290"/>
      <c r="H28" s="290"/>
      <c r="I28" s="290"/>
      <c r="J28" s="290"/>
      <c r="K28" s="291"/>
      <c r="L28" s="301"/>
      <c r="M28" s="302"/>
    </row>
    <row r="29" spans="1:13" ht="24.95" customHeight="1">
      <c r="A29" s="147" t="s">
        <v>162</v>
      </c>
      <c r="B29" s="303"/>
      <c r="C29" s="304"/>
      <c r="D29" s="304"/>
      <c r="E29" s="304"/>
      <c r="F29" s="304"/>
      <c r="G29" s="304"/>
      <c r="H29" s="304"/>
      <c r="I29" s="304"/>
      <c r="J29" s="305"/>
      <c r="K29" s="148" t="s">
        <v>163</v>
      </c>
      <c r="L29" s="306"/>
      <c r="M29" s="149"/>
    </row>
    <row r="30" spans="1:13" ht="27" customHeight="1">
      <c r="A30" s="150"/>
      <c r="B30" s="307"/>
      <c r="C30" s="308"/>
      <c r="D30" s="308"/>
      <c r="E30" s="308"/>
      <c r="F30" s="308"/>
      <c r="G30" s="308"/>
      <c r="H30" s="308"/>
      <c r="I30" s="308"/>
      <c r="J30" s="309"/>
      <c r="K30" s="151" t="s">
        <v>164</v>
      </c>
      <c r="L30" s="268"/>
      <c r="M30" s="152" t="s">
        <v>165</v>
      </c>
    </row>
    <row r="31" spans="1:13" ht="27" customHeight="1">
      <c r="A31" s="153" t="s">
        <v>166</v>
      </c>
      <c r="B31" s="268"/>
      <c r="C31" s="269"/>
      <c r="D31" s="269"/>
      <c r="E31" s="269"/>
      <c r="F31" s="269"/>
      <c r="G31" s="269"/>
      <c r="H31" s="269"/>
      <c r="I31" s="269"/>
      <c r="J31" s="310"/>
      <c r="K31" s="154" t="s">
        <v>167</v>
      </c>
      <c r="L31" s="155" t="s">
        <v>168</v>
      </c>
      <c r="M31" s="156" t="s">
        <v>169</v>
      </c>
    </row>
    <row r="32" spans="1:13" ht="18" customHeight="1">
      <c r="A32" s="150"/>
      <c r="B32" s="266" t="s">
        <v>170</v>
      </c>
      <c r="C32" s="267"/>
      <c r="D32" s="267"/>
      <c r="E32" s="267"/>
      <c r="F32" s="157"/>
      <c r="G32" s="157"/>
      <c r="H32" s="157"/>
      <c r="I32" s="157"/>
      <c r="J32" s="157"/>
      <c r="K32" s="158" t="s">
        <v>171</v>
      </c>
      <c r="L32" s="159"/>
      <c r="M32" s="160"/>
    </row>
    <row r="33" spans="1:13" ht="18" customHeight="1">
      <c r="A33" s="161" t="s">
        <v>172</v>
      </c>
      <c r="B33" s="268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70"/>
    </row>
    <row r="34" spans="1:13" ht="24.95" customHeight="1" thickBot="1">
      <c r="A34" s="162" t="s">
        <v>173</v>
      </c>
      <c r="B34" s="271"/>
      <c r="C34" s="272"/>
      <c r="D34" s="273"/>
      <c r="E34" s="163" t="s">
        <v>174</v>
      </c>
      <c r="F34" s="317" t="s">
        <v>175</v>
      </c>
      <c r="G34" s="318"/>
      <c r="H34" s="318"/>
      <c r="I34" s="318"/>
      <c r="J34" s="318"/>
      <c r="K34" s="318"/>
      <c r="L34" s="318"/>
      <c r="M34" s="319"/>
    </row>
    <row r="35" spans="1:13" ht="18" customHeight="1" thickTop="1">
      <c r="A35" s="277" t="s">
        <v>176</v>
      </c>
      <c r="B35" s="278"/>
      <c r="C35" s="279"/>
      <c r="D35" s="279"/>
      <c r="E35" s="280"/>
      <c r="F35" s="168" t="s">
        <v>177</v>
      </c>
      <c r="G35" s="320" t="s">
        <v>170</v>
      </c>
      <c r="H35" s="321"/>
      <c r="I35" s="321"/>
      <c r="J35" s="321"/>
      <c r="K35" s="321"/>
      <c r="L35" s="157"/>
      <c r="M35" s="172"/>
    </row>
    <row r="36" spans="1:13" ht="18" customHeight="1">
      <c r="A36" s="311" t="s">
        <v>178</v>
      </c>
      <c r="B36" s="312"/>
      <c r="C36" s="281"/>
      <c r="D36" s="281"/>
      <c r="E36" s="282"/>
      <c r="F36" s="168" t="s">
        <v>179</v>
      </c>
      <c r="G36" s="313"/>
      <c r="H36" s="281"/>
      <c r="I36" s="281"/>
      <c r="J36" s="281"/>
      <c r="K36" s="281"/>
      <c r="L36" s="281"/>
      <c r="M36" s="314"/>
    </row>
    <row r="37" spans="1:13" ht="18" customHeight="1" thickBot="1">
      <c r="A37" s="315" t="s">
        <v>180</v>
      </c>
      <c r="B37" s="316"/>
      <c r="C37" s="283"/>
      <c r="D37" s="283"/>
      <c r="E37" s="284"/>
      <c r="F37" s="169" t="s">
        <v>181</v>
      </c>
      <c r="G37" s="170" t="s">
        <v>182</v>
      </c>
      <c r="H37" s="171"/>
      <c r="I37" s="269"/>
      <c r="J37" s="269"/>
      <c r="K37" s="269"/>
      <c r="L37" s="269"/>
      <c r="M37" s="270"/>
    </row>
    <row r="38" spans="1:13" ht="18.95" customHeight="1" thickTop="1">
      <c r="A38" s="161" t="s">
        <v>183</v>
      </c>
      <c r="B38" s="157" t="s">
        <v>184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72"/>
    </row>
    <row r="39" spans="1:13" ht="18.95" customHeight="1">
      <c r="A39" s="173" t="s">
        <v>185</v>
      </c>
      <c r="B39" s="157" t="s">
        <v>186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72"/>
    </row>
    <row r="40" spans="1:13" ht="18.95" customHeight="1">
      <c r="A40" s="174" t="s">
        <v>187</v>
      </c>
      <c r="B40" s="175" t="s">
        <v>188</v>
      </c>
      <c r="C40" s="165" t="s">
        <v>189</v>
      </c>
      <c r="D40" s="165"/>
      <c r="E40" s="165"/>
      <c r="F40" s="165"/>
      <c r="G40" s="165"/>
      <c r="H40" s="165"/>
      <c r="I40" s="165"/>
      <c r="J40" s="165"/>
      <c r="K40" s="176" t="s">
        <v>190</v>
      </c>
      <c r="L40" s="159"/>
      <c r="M40" s="160"/>
    </row>
    <row r="41" spans="1:13" ht="18.95" customHeight="1">
      <c r="A41" s="177" t="s">
        <v>191</v>
      </c>
      <c r="B41" s="175" t="s">
        <v>192</v>
      </c>
      <c r="C41" s="157" t="s">
        <v>193</v>
      </c>
      <c r="D41" s="157"/>
      <c r="E41" s="157"/>
      <c r="F41" s="157"/>
      <c r="G41" s="157"/>
      <c r="H41" s="157"/>
      <c r="I41" s="157"/>
      <c r="J41" s="157"/>
      <c r="K41" s="178"/>
      <c r="L41" s="157"/>
      <c r="M41" s="172"/>
    </row>
    <row r="42" spans="1:13" ht="18.95" customHeight="1" thickBot="1">
      <c r="A42" s="179" t="s">
        <v>194</v>
      </c>
      <c r="B42" s="180" t="s">
        <v>109</v>
      </c>
      <c r="C42" s="181" t="s">
        <v>195</v>
      </c>
      <c r="D42" s="181"/>
      <c r="E42" s="181"/>
      <c r="F42" s="181"/>
      <c r="G42" s="181"/>
      <c r="H42" s="181"/>
      <c r="I42" s="181"/>
      <c r="J42" s="181"/>
      <c r="K42" s="182"/>
      <c r="L42" s="183" t="s">
        <v>196</v>
      </c>
      <c r="M42" s="184" t="s">
        <v>197</v>
      </c>
    </row>
  </sheetData>
  <mergeCells count="36">
    <mergeCell ref="I37:M37"/>
    <mergeCell ref="B32:E32"/>
    <mergeCell ref="B33:M33"/>
    <mergeCell ref="B34:D34"/>
    <mergeCell ref="F34:M34"/>
    <mergeCell ref="A35:B35"/>
    <mergeCell ref="C35:E37"/>
    <mergeCell ref="G35:K35"/>
    <mergeCell ref="A36:B36"/>
    <mergeCell ref="G36:M36"/>
    <mergeCell ref="A37:B37"/>
    <mergeCell ref="A26:A28"/>
    <mergeCell ref="L26:M28"/>
    <mergeCell ref="B25:K28"/>
    <mergeCell ref="L25:M25"/>
    <mergeCell ref="B29:J29"/>
    <mergeCell ref="L29:L30"/>
    <mergeCell ref="B30:J31"/>
    <mergeCell ref="B3:K6"/>
    <mergeCell ref="L3:M3"/>
    <mergeCell ref="A4:A6"/>
    <mergeCell ref="L4:M6"/>
    <mergeCell ref="B7:J7"/>
    <mergeCell ref="L7:L8"/>
    <mergeCell ref="B8:J9"/>
    <mergeCell ref="B10:D10"/>
    <mergeCell ref="B11:M11"/>
    <mergeCell ref="B12:D12"/>
    <mergeCell ref="F12:M12"/>
    <mergeCell ref="A13:B13"/>
    <mergeCell ref="C13:E15"/>
    <mergeCell ref="G13:K13"/>
    <mergeCell ref="A14:B14"/>
    <mergeCell ref="G14:M14"/>
    <mergeCell ref="A15:B15"/>
    <mergeCell ref="I15:M15"/>
  </mergeCells>
  <phoneticPr fontId="2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 済11 水泳 </vt:lpstr>
      <vt:lpstr>済11 水泳秋競技順</vt:lpstr>
      <vt:lpstr>済11水泳連盟申込書（一覧）</vt:lpstr>
      <vt:lpstr>済【非表示】プログラム順「呼び出し用」</vt:lpstr>
      <vt:lpstr>済 11 水泳 個人票</vt:lpstr>
      <vt:lpstr>'済11 水泳秋競技順'!_1_2015春泳競技順</vt:lpstr>
      <vt:lpstr>' 済11 水泳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TAIKYO1501</dc:creator>
  <cp:lastModifiedBy>TAIKYO2001</cp:lastModifiedBy>
  <cp:lastPrinted>2024-06-21T07:16:57Z</cp:lastPrinted>
  <dcterms:created xsi:type="dcterms:W3CDTF">2019-05-18T02:27:58Z</dcterms:created>
  <dcterms:modified xsi:type="dcterms:W3CDTF">2024-07-26T00:27:33Z</dcterms:modified>
</cp:coreProperties>
</file>